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Upcoming Events" sheetId="1" r:id="rId3"/>
    <sheet state="visible" name="2018-2019 Evergreen Events" sheetId="2" r:id="rId4"/>
    <sheet state="visible" name="2018-2019 Major Tours " sheetId="3" r:id="rId5"/>
    <sheet state="visible" name="2018-2019 Theatre" sheetId="4" r:id="rId6"/>
    <sheet state="visible" name="2018-2019 Festivals" sheetId="5" r:id="rId7"/>
    <sheet state="visible" name="Event websites google alerts" sheetId="6" r:id="rId8"/>
  </sheets>
  <definedNames/>
  <calcPr/>
</workbook>
</file>

<file path=xl/sharedStrings.xml><?xml version="1.0" encoding="utf-8"?>
<sst xmlns="http://schemas.openxmlformats.org/spreadsheetml/2006/main" count="1528" uniqueCount="939">
  <si>
    <t>ARTIST</t>
  </si>
  <si>
    <t>TOUR DATES</t>
  </si>
  <si>
    <t>LOCATIONS</t>
  </si>
  <si>
    <t>PRESALE</t>
  </si>
  <si>
    <t>#</t>
  </si>
  <si>
    <t>tour is already over</t>
  </si>
  <si>
    <t>https://www.5sos.com/live/</t>
  </si>
  <si>
    <t>5 Seconds of Summer</t>
  </si>
  <si>
    <t>JANUARY</t>
  </si>
  <si>
    <t>8/2-11/19</t>
  </si>
  <si>
    <t>North America, Europe, Asia, UK</t>
  </si>
  <si>
    <t>March 1st</t>
  </si>
  <si>
    <t>JULY</t>
  </si>
  <si>
    <t>A</t>
  </si>
  <si>
    <t>https://abc.go.com/shows/american-idol/live-tour</t>
  </si>
  <si>
    <t>TOURS:</t>
  </si>
  <si>
    <t>7/11-9/16</t>
  </si>
  <si>
    <t>American Idol Live</t>
  </si>
  <si>
    <t>America</t>
  </si>
  <si>
    <t>AmEx Presale- Early May</t>
  </si>
  <si>
    <t>7/6-11/14</t>
  </si>
  <si>
    <t>Andy Grammer</t>
  </si>
  <si>
    <t>North America</t>
  </si>
  <si>
    <t>Early November 2017</t>
  </si>
  <si>
    <t>7/12-10/21</t>
  </si>
  <si>
    <t>Britney Spears</t>
  </si>
  <si>
    <t>North America, UK, Europe</t>
  </si>
  <si>
    <t>January 25th</t>
  </si>
  <si>
    <t>7/6-9/8</t>
  </si>
  <si>
    <t>Evanescense and Lindsey Stirling</t>
  </si>
  <si>
    <t>April 5th</t>
  </si>
  <si>
    <t>7/26-11/17</t>
  </si>
  <si>
    <t>Drake and Migos</t>
  </si>
  <si>
    <t>http://www.andreabocelli.com/tickets/</t>
  </si>
  <si>
    <t>May 16th</t>
  </si>
  <si>
    <t>7/12-1/30/19</t>
  </si>
  <si>
    <t>College FB</t>
  </si>
  <si>
    <t>Rose Bowl (1/1)</t>
  </si>
  <si>
    <t>Pasadena, CA</t>
  </si>
  <si>
    <t>November 1st- Beginning of December</t>
  </si>
  <si>
    <t>NASCAR</t>
  </si>
  <si>
    <t>Coke Zero 400 (7/7/18)</t>
  </si>
  <si>
    <t>Florence + The Machine</t>
  </si>
  <si>
    <t>North America, Europe, Austrailia, New Zealand, UK</t>
  </si>
  <si>
    <t>June 1st</t>
  </si>
  <si>
    <t>7/20-9/8</t>
  </si>
  <si>
    <t>G-Eazy</t>
  </si>
  <si>
    <t>March 21st</t>
  </si>
  <si>
    <t>7/8-8/12</t>
  </si>
  <si>
    <t>Janet Jackson</t>
  </si>
  <si>
    <t>Daytona</t>
  </si>
  <si>
    <t>CollegeFB</t>
  </si>
  <si>
    <t>Sugar Bowl (1/1)</t>
  </si>
  <si>
    <t>New Orleans, LA</t>
  </si>
  <si>
    <t>~around August 30th</t>
  </si>
  <si>
    <t>Tennis</t>
  </si>
  <si>
    <t>7/13-9/29</t>
  </si>
  <si>
    <t>Wimbeldon (6/25/18 - 7/15/18)</t>
  </si>
  <si>
    <t>Jason Aldean</t>
  </si>
  <si>
    <t>London, England</t>
  </si>
  <si>
    <t xml:space="preserve">Aldean Army members can access the presale code </t>
  </si>
  <si>
    <t>7/20-11/10</t>
  </si>
  <si>
    <t>NHL</t>
  </si>
  <si>
    <t>Kid Rock</t>
  </si>
  <si>
    <t>Bridgestone Winter Classic Game (1/1)</t>
  </si>
  <si>
    <t>Notre Dame, IN</t>
  </si>
  <si>
    <t>7/13-12/22</t>
  </si>
  <si>
    <t>need full season tickets to be offered presale</t>
  </si>
  <si>
    <t>Kurt Vile</t>
  </si>
  <si>
    <t>Citibank cardmembers June 20th</t>
  </si>
  <si>
    <t>7/14-10/15</t>
  </si>
  <si>
    <t>Maroon 5</t>
  </si>
  <si>
    <t>October 30th, 2017</t>
  </si>
  <si>
    <t>7/12-9/2</t>
  </si>
  <si>
    <t>Miranda Lambert and Little Big Town</t>
  </si>
  <si>
    <t>World Cup</t>
  </si>
  <si>
    <t>7/11-2/20/19</t>
  </si>
  <si>
    <t>Spain vs Russia (7/1/18)</t>
  </si>
  <si>
    <t>Panic at the Disco</t>
  </si>
  <si>
    <t>North America, Asia, Oceania, UK</t>
  </si>
  <si>
    <t>7/12-9/16</t>
  </si>
  <si>
    <t>Pentatonix</t>
  </si>
  <si>
    <t>7/3-5/22/19</t>
  </si>
  <si>
    <t>Pink</t>
  </si>
  <si>
    <t>America, Austrailia</t>
  </si>
  <si>
    <t>Register for verified fan presale</t>
  </si>
  <si>
    <t>7/20-8/23</t>
  </si>
  <si>
    <t>PnB Rock and Friends</t>
  </si>
  <si>
    <t>America, UK</t>
  </si>
  <si>
    <t>7/6-9/1</t>
  </si>
  <si>
    <t>Pusha T</t>
  </si>
  <si>
    <t xml:space="preserve">Citibank cardmembers sometime before June22nd </t>
  </si>
  <si>
    <t>7/8-8/9</t>
  </si>
  <si>
    <t>Sleeping with Sirens</t>
  </si>
  <si>
    <t>SPORTS:</t>
  </si>
  <si>
    <t>Russia</t>
  </si>
  <si>
    <t>September 14, 2017 - October 12, 2017</t>
  </si>
  <si>
    <t>NFL</t>
  </si>
  <si>
    <t>Wild Card Playoffs (1/5 &amp; 1/6)</t>
  </si>
  <si>
    <t>Andrea Bocelli</t>
  </si>
  <si>
    <t>6/22/17 - 6/20/18</t>
  </si>
  <si>
    <t>North America, Europe</t>
  </si>
  <si>
    <t>TBD</t>
  </si>
  <si>
    <t>-</t>
  </si>
  <si>
    <t>http://arcadefire.com/site/live/</t>
  </si>
  <si>
    <t>Croatia vs Denmark (7/1/18)</t>
  </si>
  <si>
    <t>Arcade Fire</t>
  </si>
  <si>
    <t>6/29 - 11/4; 4/8 - 4/16/18</t>
  </si>
  <si>
    <t>Supercross</t>
  </si>
  <si>
    <t>http://www.artgarfunkel.com/concerts.html</t>
  </si>
  <si>
    <t>Coke Zero 400</t>
  </si>
  <si>
    <t>Art Garfunkel</t>
  </si>
  <si>
    <t>7/8/17 - 4/21/18</t>
  </si>
  <si>
    <t>6/25-7/15</t>
  </si>
  <si>
    <t>Eurpoe &amp; North America</t>
  </si>
  <si>
    <t>ASAP Ferg</t>
  </si>
  <si>
    <t>2/28-4/14</t>
  </si>
  <si>
    <t>Monster Energy Supercross (Find Date)</t>
  </si>
  <si>
    <t>Wimbeldon</t>
  </si>
  <si>
    <t>B</t>
  </si>
  <si>
    <t>Spain vs Russia</t>
  </si>
  <si>
    <t>US</t>
  </si>
  <si>
    <t>https://backstreetboys.com/events</t>
  </si>
  <si>
    <t>Croatia vs Denmark</t>
  </si>
  <si>
    <t>Brazil vs Mexico (7/2/18)</t>
  </si>
  <si>
    <t>Backstreet Boys</t>
  </si>
  <si>
    <t>Brazil vs Mexico</t>
  </si>
  <si>
    <t>National Championship Game (1/7/19)</t>
  </si>
  <si>
    <t>Belgium vs Japan</t>
  </si>
  <si>
    <t>San Jose, CA (2019)</t>
  </si>
  <si>
    <t>Belgium vs Japan (7/2/18)</t>
  </si>
  <si>
    <t>Sweden vs Switzerland</t>
  </si>
  <si>
    <t>6/15 - 2/17/18</t>
  </si>
  <si>
    <t>Divisional Playoffs (1/12 &amp; 1/13)</t>
  </si>
  <si>
    <t>Colombia vs England</t>
  </si>
  <si>
    <t>https://www.beyonce.com/tour/otr-ii/dates/</t>
  </si>
  <si>
    <t>Quarterfinals</t>
  </si>
  <si>
    <t>Sweden vs Switzerland (7/3/18)</t>
  </si>
  <si>
    <t>Beyonce and Jay Z</t>
  </si>
  <si>
    <t>6/6-10/4</t>
  </si>
  <si>
    <t>Australian Open (1/14 - 1/27)</t>
  </si>
  <si>
    <t>North America, Europe, UK</t>
  </si>
  <si>
    <t>Melbourne, Australia</t>
  </si>
  <si>
    <t>March 14th</t>
  </si>
  <si>
    <t>October 7th</t>
  </si>
  <si>
    <t>https://britneyspears.com/events</t>
  </si>
  <si>
    <t>Colombia vs England (7/3/18)</t>
  </si>
  <si>
    <t>AFC Championship Game (1/20)</t>
  </si>
  <si>
    <t>Quarterfinals (7/6/18)</t>
  </si>
  <si>
    <t>https://brckhmptn.com/dates/</t>
  </si>
  <si>
    <t>NFC Championship Game (1/20)</t>
  </si>
  <si>
    <t>Semifinals</t>
  </si>
  <si>
    <t>Brockhampton</t>
  </si>
  <si>
    <t>1/16-9/30</t>
  </si>
  <si>
    <t>North America, UK, Europe, Oceania</t>
  </si>
  <si>
    <t>NHL All Star Weekend (1/25/19 - 1/26/19)</t>
  </si>
  <si>
    <t>http://www.brunomars.com/tour</t>
  </si>
  <si>
    <t>San Jose, CA</t>
  </si>
  <si>
    <t>World Cup Championship</t>
  </si>
  <si>
    <t>Bruno Mars</t>
  </si>
  <si>
    <t>6/30-11/10</t>
  </si>
  <si>
    <t>America, Europe</t>
  </si>
  <si>
    <t>Quarterfinals (7/7/18)</t>
  </si>
  <si>
    <t>continuous depending on date</t>
  </si>
  <si>
    <t>http://bts.ibighit.com/btsworldtour/</t>
  </si>
  <si>
    <t>Extreme Sports</t>
  </si>
  <si>
    <t>Winter X Games (1/23/19 - 1/26/19)</t>
  </si>
  <si>
    <t>Aspen, Clorado</t>
  </si>
  <si>
    <t>October 17th</t>
  </si>
  <si>
    <t>BTS</t>
  </si>
  <si>
    <t>8/25-10/20</t>
  </si>
  <si>
    <t>North America, Europe, South Korea</t>
  </si>
  <si>
    <t>~October</t>
  </si>
  <si>
    <t>Ben Rector</t>
  </si>
  <si>
    <t>Golf</t>
  </si>
  <si>
    <t>9/19-11/17</t>
  </si>
  <si>
    <t>June 15th</t>
  </si>
  <si>
    <t>Waste Management Phoenix Open  (1/28/19 - 2/3/19)</t>
  </si>
  <si>
    <t>Phoenix, AZ</t>
  </si>
  <si>
    <t>Never run out of tickets -&gt; no presale</t>
  </si>
  <si>
    <t>Semifinals (7/10/18)</t>
  </si>
  <si>
    <t>C</t>
  </si>
  <si>
    <t>Semifinals (7/11/18)</t>
  </si>
  <si>
    <t>MLB Home Run Derby</t>
  </si>
  <si>
    <t>World Cup Championship (7/15/18)</t>
  </si>
  <si>
    <t>Nationals Park, Washington</t>
  </si>
  <si>
    <t>Cardi B</t>
  </si>
  <si>
    <t>FEBRUARY</t>
  </si>
  <si>
    <t>9/7-10/27</t>
  </si>
  <si>
    <t>MLB</t>
  </si>
  <si>
    <t>MLB Home Run Derby (7/16/18)</t>
  </si>
  <si>
    <t>http://www.charlieputh.com/tour</t>
  </si>
  <si>
    <t>Charlie Puth</t>
  </si>
  <si>
    <t>7/11-11/21</t>
  </si>
  <si>
    <t>North America, Asia</t>
  </si>
  <si>
    <t>Citi Bank presale- Dec 17th</t>
  </si>
  <si>
    <t>https://www.chaserice.com/events</t>
  </si>
  <si>
    <t>Grapefruit League - Spring Training (dates for 2019 TBD)</t>
  </si>
  <si>
    <t>MLB All-Star Game</t>
  </si>
  <si>
    <t>Florida</t>
  </si>
  <si>
    <t>Mid January</t>
  </si>
  <si>
    <t>MLB All-Star Game (7/17/18)</t>
  </si>
  <si>
    <t>Chase Rice</t>
  </si>
  <si>
    <t>British F1 Grand Prix</t>
  </si>
  <si>
    <t>9/14 - 2/10/18</t>
  </si>
  <si>
    <t xml:space="preserve">North America </t>
  </si>
  <si>
    <t>Silverstone, England</t>
  </si>
  <si>
    <t>Cactus League - Spring Training (dates for 2019 TBD)</t>
  </si>
  <si>
    <t>Arizona</t>
  </si>
  <si>
    <t>http://www.chrisstapleton.com/tour/</t>
  </si>
  <si>
    <t>Early January</t>
  </si>
  <si>
    <t>Racing</t>
  </si>
  <si>
    <t>British F1 Grand Prix (7/8/18)</t>
  </si>
  <si>
    <t>Chris Stapleton</t>
  </si>
  <si>
    <t>6/28-11/4</t>
  </si>
  <si>
    <t>Feb 6th</t>
  </si>
  <si>
    <t>http://www.chrisyoungcountry.com/events</t>
  </si>
  <si>
    <t>Fight Night (Dos Santos vs Ivanov</t>
  </si>
  <si>
    <t>Chris Young</t>
  </si>
  <si>
    <t>Boise, Idaho</t>
  </si>
  <si>
    <t>7/4-12/28</t>
  </si>
  <si>
    <t>Feb 28th</t>
  </si>
  <si>
    <t>https://www.ufcfightclub.com/presales</t>
  </si>
  <si>
    <t>http://www.christinaaguilera.com</t>
  </si>
  <si>
    <t>Super Bowl (2/3/19)</t>
  </si>
  <si>
    <t>Atlanta, GA</t>
  </si>
  <si>
    <t>June</t>
  </si>
  <si>
    <t>Christina Aguilera</t>
  </si>
  <si>
    <t>UFC</t>
  </si>
  <si>
    <t>Fight Night (Dos Santos vs Ivanov (7/14/18)</t>
  </si>
  <si>
    <t>9/25-11/13</t>
  </si>
  <si>
    <t>May 17th</t>
  </si>
  <si>
    <t>D</t>
  </si>
  <si>
    <t>http://www.defleppard.com/tour/</t>
  </si>
  <si>
    <t>Def Leppard and Journey</t>
  </si>
  <si>
    <t>5/21-10/7</t>
  </si>
  <si>
    <t>Feb 1st</t>
  </si>
  <si>
    <t>http://www.depechemode.com/tour</t>
  </si>
  <si>
    <t>Depeche Mode</t>
  </si>
  <si>
    <t>6/18 - 3/27/18</t>
  </si>
  <si>
    <t>MIOCIC VS CORMIER</t>
  </si>
  <si>
    <t>https://drakeofficial.com/tour-dates.html</t>
  </si>
  <si>
    <t>http://dualipa.com/live/</t>
  </si>
  <si>
    <t>Las Vegas, NV</t>
  </si>
  <si>
    <t>Dua Lipa</t>
  </si>
  <si>
    <t>1/30-9/30</t>
  </si>
  <si>
    <t>North America, Europe, Asia</t>
  </si>
  <si>
    <t>NBA</t>
  </si>
  <si>
    <t>NBA All Star Weekend (2/15/19 - 2/17/19)</t>
  </si>
  <si>
    <t>Charlotte, NC</t>
  </si>
  <si>
    <t>E</t>
  </si>
  <si>
    <t>7/16-7/22</t>
  </si>
  <si>
    <t>http://www.edsheeran.com/tour</t>
  </si>
  <si>
    <t>Ed Sheeran</t>
  </si>
  <si>
    <t>3/2 -3/27/19</t>
  </si>
  <si>
    <t>North America, Austrailia, New Zealand, Asia, UK, South Africa</t>
  </si>
  <si>
    <t>https://tour.eltonjohn.com/</t>
  </si>
  <si>
    <t>Elton John</t>
  </si>
  <si>
    <t>The Open Championship</t>
  </si>
  <si>
    <t>6/15/17 - 9/11/2019</t>
  </si>
  <si>
    <t>Scotland, UK</t>
  </si>
  <si>
    <t>North America, Europe, UK, Australia</t>
  </si>
  <si>
    <t>Continuous for different legs</t>
  </si>
  <si>
    <t>7/19-7/22</t>
  </si>
  <si>
    <t>http://www.eminem.com/tour</t>
  </si>
  <si>
    <t>Summer X games</t>
  </si>
  <si>
    <t>Minneapolis, MN</t>
  </si>
  <si>
    <t>Feb 22nd @ 9AM</t>
  </si>
  <si>
    <t>7/20-7/22</t>
  </si>
  <si>
    <t>Eminem</t>
  </si>
  <si>
    <t>6/30-7/15</t>
  </si>
  <si>
    <t>World Cup Sevens</t>
  </si>
  <si>
    <t>Europe</t>
  </si>
  <si>
    <t xml:space="preserve">San Francisco, CA </t>
  </si>
  <si>
    <t>http://www.evanescence.com/shows/</t>
  </si>
  <si>
    <t>MIOCIC VS CORMIER (7/7/18)</t>
  </si>
  <si>
    <t>Elvis Costello</t>
  </si>
  <si>
    <t xml:space="preserve">NASCAR </t>
  </si>
  <si>
    <t>Daytona 500 (2/17/19)</t>
  </si>
  <si>
    <t>Daytona, FL</t>
  </si>
  <si>
    <t>June 12th</t>
  </si>
  <si>
    <t>The Open Championship (7/16/18 - 7/22/18)</t>
  </si>
  <si>
    <t>Coors Light Stadium Series (2/23/19)</t>
  </si>
  <si>
    <t>Philadelphia, PA</t>
  </si>
  <si>
    <t>November 20th</t>
  </si>
  <si>
    <t>Summer X games (7/19/18 - 7/22/18)</t>
  </si>
  <si>
    <t>Rio Open: Quarters, Semis &amp; Finals (2/18/19 - 2/24/19)</t>
  </si>
  <si>
    <t>Rio de Janeiro, Brazil</t>
  </si>
  <si>
    <t>December 13th</t>
  </si>
  <si>
    <t xml:space="preserve">Rugby </t>
  </si>
  <si>
    <t>World Cup Sevens (7/20/18 - 7/22/18)</t>
  </si>
  <si>
    <t>11/2-12/4</t>
  </si>
  <si>
    <t>AUGUST</t>
  </si>
  <si>
    <t>FESTIVAL:</t>
  </si>
  <si>
    <t>7/26-7/28</t>
  </si>
  <si>
    <t>MARCH</t>
  </si>
  <si>
    <t>Rogers Cup (8/3/18 - 8/12/18)</t>
  </si>
  <si>
    <t>Toronto, Canada</t>
  </si>
  <si>
    <t>BNP Paribas Open (3/4/19 - 3/17/19)</t>
  </si>
  <si>
    <t>Indian Wells, CA</t>
  </si>
  <si>
    <t>Early November</t>
  </si>
  <si>
    <t>US Open (8/27/18 -9/9/18)</t>
  </si>
  <si>
    <t>Cinncinati Music Festival</t>
  </si>
  <si>
    <t>New York, NY</t>
  </si>
  <si>
    <t>AmEx members June 4, 2018 - June 9, 2018</t>
  </si>
  <si>
    <t>Penzoil 400 (3/3/19)</t>
  </si>
  <si>
    <t>PGA Championship (8/9/18 - 8/12/18)</t>
  </si>
  <si>
    <t>Cinncinati, OH</t>
  </si>
  <si>
    <t>?</t>
  </si>
  <si>
    <t>Staint Louis, MO</t>
  </si>
  <si>
    <t>College BB</t>
  </si>
  <si>
    <t>7/21-7/22</t>
  </si>
  <si>
    <t>NCAA Tournament (3/19/19 - 4/8/19)</t>
  </si>
  <si>
    <t>FYF Fest</t>
  </si>
  <si>
    <t>Los Angeles, CA</t>
  </si>
  <si>
    <t>Various</t>
  </si>
  <si>
    <t>AmEx members presale 5/3-5/5</t>
  </si>
  <si>
    <t>7/6-7/9</t>
  </si>
  <si>
    <t>Cavendish Beach Music Festival</t>
  </si>
  <si>
    <t>PGA Tour Championship (8/13/18 - 8/15/18)</t>
  </si>
  <si>
    <t>St. Louis, MO</t>
  </si>
  <si>
    <t>Opening Day/Week (3/31/19)</t>
  </si>
  <si>
    <t>Possibly Canceled</t>
  </si>
  <si>
    <t>DILLASHAW VS GARBRANDT 2 (8/4/18)</t>
  </si>
  <si>
    <t>F</t>
  </si>
  <si>
    <t>http://soul2soultour.com</t>
  </si>
  <si>
    <t>Faith Hill and Time McGraw</t>
  </si>
  <si>
    <t>3/9-7/24</t>
  </si>
  <si>
    <t>November 13th</t>
  </si>
  <si>
    <t>https://falloutboy.com/tour/</t>
  </si>
  <si>
    <t>Fall Out Boy</t>
  </si>
  <si>
    <t>8/24-10/10</t>
  </si>
  <si>
    <t>Jan 25th</t>
  </si>
  <si>
    <t>Fleetwood Mac</t>
  </si>
  <si>
    <t>10/3-4/5/19</t>
  </si>
  <si>
    <t>April 25th</t>
  </si>
  <si>
    <t>https://florenceandthemachine.net/#live</t>
  </si>
  <si>
    <t>Cavendish, Canada</t>
  </si>
  <si>
    <t>https://foofighters.com/#tour</t>
  </si>
  <si>
    <t>Foo Fighters</t>
  </si>
  <si>
    <t>1/20-10/18</t>
  </si>
  <si>
    <t>November 17th</t>
  </si>
  <si>
    <t>G</t>
  </si>
  <si>
    <t>November 21st</t>
  </si>
  <si>
    <t>https://g-eazy.com/tour/</t>
  </si>
  <si>
    <t>7/27-7/29</t>
  </si>
  <si>
    <t>Newport Folk Festival</t>
  </si>
  <si>
    <t xml:space="preserve">Newport, RI </t>
  </si>
  <si>
    <t>January 8th</t>
  </si>
  <si>
    <t>https://www.stubhub.com/garth-brooks-tickets/performer/188486/</t>
  </si>
  <si>
    <t>Panorama Festival</t>
  </si>
  <si>
    <t>APRIL</t>
  </si>
  <si>
    <t>Randall's Island, NY</t>
  </si>
  <si>
    <t>January 12th (AmEx only)</t>
  </si>
  <si>
    <t>SEPTEMBER</t>
  </si>
  <si>
    <t>Garth Brooks</t>
  </si>
  <si>
    <t>7/21 - 3/18/18</t>
  </si>
  <si>
    <t>Final Four (4/6/19-4/8/19)</t>
  </si>
  <si>
    <t>Pitchfork Music Festival</t>
  </si>
  <si>
    <t>Chicago, IL</t>
  </si>
  <si>
    <t>Apply to recieve tickets early - May 31st</t>
  </si>
  <si>
    <t>November 28th</t>
  </si>
  <si>
    <t>Rowing</t>
  </si>
  <si>
    <t>World Rowing Championship (9/9/18 - 9/16/18)</t>
  </si>
  <si>
    <t>7/5-7/8</t>
  </si>
  <si>
    <t>Plovdiv, Bulgaria</t>
  </si>
  <si>
    <t>Essence Festival</t>
  </si>
  <si>
    <t>H</t>
  </si>
  <si>
    <t>End of Nov./ Beginning of Dec.</t>
  </si>
  <si>
    <t>7/6-7/8</t>
  </si>
  <si>
    <t>Wireless Festival</t>
  </si>
  <si>
    <t>http://www.hfktour.com</t>
  </si>
  <si>
    <t>London, U.K.</t>
  </si>
  <si>
    <t>January 30th ?</t>
  </si>
  <si>
    <t>The Masters (4/11/19 - 4/14/18)</t>
  </si>
  <si>
    <t>Augusta, GA</t>
  </si>
  <si>
    <t>Halsey</t>
  </si>
  <si>
    <t>7/18-7/19</t>
  </si>
  <si>
    <t>Application - Offers on July 2nd</t>
  </si>
  <si>
    <t>6/29-9/26</t>
  </si>
  <si>
    <t xml:space="preserve">NHL </t>
  </si>
  <si>
    <t>Mo Pop Festival</t>
  </si>
  <si>
    <t>China Games (9/15/18 &amp; 9/19/18)</t>
  </si>
  <si>
    <t>Shenzhen &amp; Beijing</t>
  </si>
  <si>
    <t>Detroit, MI</t>
  </si>
  <si>
    <t>Horse Racing</t>
  </si>
  <si>
    <t>Grand National (4/6/19)</t>
  </si>
  <si>
    <t>Early Bird - Feb 28th</t>
  </si>
  <si>
    <t>Liverpool, UK</t>
  </si>
  <si>
    <t>Hospitality Packages (July 9th); General Tickets (August 1st)</t>
  </si>
  <si>
    <t>7/13-7/15</t>
  </si>
  <si>
    <t>Kraft Hockeyville USA (9/25/18)</t>
  </si>
  <si>
    <t>Melt! Festival</t>
  </si>
  <si>
    <t>Clinton, NY</t>
  </si>
  <si>
    <t>Ferropolis, Germany</t>
  </si>
  <si>
    <t>March 27th</t>
  </si>
  <si>
    <t>https://hstyles.co.uk/tour</t>
  </si>
  <si>
    <t>Harry Styles</t>
  </si>
  <si>
    <t>3/11 - 7/14</t>
  </si>
  <si>
    <t>North America, UK, Europe, Asia</t>
  </si>
  <si>
    <t>June 15th 2017 (different legs)</t>
  </si>
  <si>
    <t>Hozier</t>
  </si>
  <si>
    <t>9/18-10/22</t>
  </si>
  <si>
    <t>June 14th</t>
  </si>
  <si>
    <t>NBA Playoffs (4/14/18) - 5/28/18)</t>
  </si>
  <si>
    <t>September 1st</t>
  </si>
  <si>
    <t>I</t>
  </si>
  <si>
    <t>7/20-7/29</t>
  </si>
  <si>
    <t>Tomorrowland</t>
  </si>
  <si>
    <t>Belgium</t>
  </si>
  <si>
    <t>https://www.imaginedragonsmusic.com/tour</t>
  </si>
  <si>
    <t>January 28th</t>
  </si>
  <si>
    <t>Kraft Hockeyville Canada (9/18/18)</t>
  </si>
  <si>
    <t>Lucan, Ontario</t>
  </si>
  <si>
    <t>7/5-7/7</t>
  </si>
  <si>
    <t>Jam in the Valley</t>
  </si>
  <si>
    <t>Imagine Dragons</t>
  </si>
  <si>
    <t>Volleyball</t>
  </si>
  <si>
    <t>Varysburg, NY</t>
  </si>
  <si>
    <t>1/6-10/21</t>
  </si>
  <si>
    <t>Men's World Championship (9/10/18 - 9/30/18)</t>
  </si>
  <si>
    <t>November 15th</t>
  </si>
  <si>
    <t>Italy &amp; Bulgario</t>
  </si>
  <si>
    <t>Asia, Europe, North America, South America, Oceania</t>
  </si>
  <si>
    <t>February 27th</t>
  </si>
  <si>
    <t>J</t>
  </si>
  <si>
    <t xml:space="preserve">Jack White </t>
  </si>
  <si>
    <t>6/23-10/21</t>
  </si>
  <si>
    <t>Equestrian</t>
  </si>
  <si>
    <t>FEI World Equestrian Games (9/10/18 - 9/23/18)</t>
  </si>
  <si>
    <t>Tryon, NC</t>
  </si>
  <si>
    <t>https://www.janetjackson.com/tour#.WzJR3C-ZNAY</t>
  </si>
  <si>
    <t>MAY</t>
  </si>
  <si>
    <t>Ryder Cup (9/28/18 - 9/30/18)</t>
  </si>
  <si>
    <t>Paris, France</t>
  </si>
  <si>
    <t>Madrid Open (5/3/19 - 5/12/19)</t>
  </si>
  <si>
    <t>Madrid, Spain</t>
  </si>
  <si>
    <t>Early May</t>
  </si>
  <si>
    <t>THEATRE:</t>
  </si>
  <si>
    <t>Chick-fil-A Kick off Game (9/1/18)</t>
  </si>
  <si>
    <t>https://www.jasonaldean.com/tour</t>
  </si>
  <si>
    <t>Kentuck Derby (5/4/19)</t>
  </si>
  <si>
    <t>Multiple Shows</t>
  </si>
  <si>
    <t>Lexington, KY</t>
  </si>
  <si>
    <t>Churchill Downs Presale - Fall</t>
  </si>
  <si>
    <t>NCAA season starts (9/1/18)</t>
  </si>
  <si>
    <t>Various locations</t>
  </si>
  <si>
    <t>College Lacrosse</t>
  </si>
  <si>
    <t>http://joanjett.com/tour/</t>
  </si>
  <si>
    <t>Men's Lax Championships (5/25/18 - 5/27/18)</t>
  </si>
  <si>
    <t xml:space="preserve">NFL </t>
  </si>
  <si>
    <t>Season starts (9/9/18)</t>
  </si>
  <si>
    <t>Joan Jett and the Blackhearts with Styx</t>
  </si>
  <si>
    <t>6/27-12/16</t>
  </si>
  <si>
    <t>Preakness (5/18/19)</t>
  </si>
  <si>
    <t>Baltimore, MD</t>
  </si>
  <si>
    <t>Have to register for presale</t>
  </si>
  <si>
    <t>Bank of America 500 (9/30/18)</t>
  </si>
  <si>
    <t>Justin Timberlake</t>
  </si>
  <si>
    <t xml:space="preserve">Charolette, NC </t>
  </si>
  <si>
    <t>3/13-5/30</t>
  </si>
  <si>
    <t>Indy 500 (5/26/19)</t>
  </si>
  <si>
    <t>Indianapolis, IN</t>
  </si>
  <si>
    <t>Jerimih and Tayana Taylor</t>
  </si>
  <si>
    <t>OCTOBER</t>
  </si>
  <si>
    <t>8/3-9/8</t>
  </si>
  <si>
    <t>Jesie J</t>
  </si>
  <si>
    <t>10/1-11/1</t>
  </si>
  <si>
    <t>The French Open (5/26/19 - 6/9/19)</t>
  </si>
  <si>
    <t>MLB AL Wildcard Game (10/3/18)</t>
  </si>
  <si>
    <t>K</t>
  </si>
  <si>
    <t>NBA Finals (5/31/18 - 6/17/18)</t>
  </si>
  <si>
    <t>https://www.katyperry.com/tour/</t>
  </si>
  <si>
    <t>Katy Perry</t>
  </si>
  <si>
    <t>9/7/17 - 8/14/18</t>
  </si>
  <si>
    <t>North America, Europe, Australia</t>
  </si>
  <si>
    <t>8/10-9/19</t>
  </si>
  <si>
    <t>Ziggy Marley</t>
  </si>
  <si>
    <t>https://www.keithurban.net/events</t>
  </si>
  <si>
    <t>MLB NL Wildcard Game (10/4/18)</t>
  </si>
  <si>
    <t>Keith Urban</t>
  </si>
  <si>
    <t>1/22-11/3</t>
  </si>
  <si>
    <t>http://www.keshaofficial.com</t>
  </si>
  <si>
    <t>MLB AL Playoffs (10/5/18)</t>
  </si>
  <si>
    <t>Kesha and Macklemore</t>
  </si>
  <si>
    <t>JUNE</t>
  </si>
  <si>
    <t>6/26-10/11; 2/17/19</t>
  </si>
  <si>
    <t>North America, Austrailia, Asia</t>
  </si>
  <si>
    <t>Citibank cardmembers Dec 13th - Dec 14th</t>
  </si>
  <si>
    <t>MLB NL Playoffs (10/6/18)</t>
  </si>
  <si>
    <t>8/3-8/12</t>
  </si>
  <si>
    <t>http://www.khalidofficial.com</t>
  </si>
  <si>
    <t>Rogers Cup</t>
  </si>
  <si>
    <t>Stanley Cup Finals (TBD)</t>
  </si>
  <si>
    <t>May 24th</t>
  </si>
  <si>
    <t>Khalid</t>
  </si>
  <si>
    <t>8/27-9/9</t>
  </si>
  <si>
    <t>1/27-7/14</t>
  </si>
  <si>
    <t>MLB AL Championship (10/13/18)</t>
  </si>
  <si>
    <t>US Open</t>
  </si>
  <si>
    <t>https://kidrock.com/tour</t>
  </si>
  <si>
    <t>Canadian Grand Prix (TBD)</t>
  </si>
  <si>
    <t>8/9-8/12</t>
  </si>
  <si>
    <t>Montreal, Canada</t>
  </si>
  <si>
    <t>PGA Championship</t>
  </si>
  <si>
    <t>MLB NL Championship (10/14/18)</t>
  </si>
  <si>
    <t>8/13-8/15</t>
  </si>
  <si>
    <t>PGA Tour Championship</t>
  </si>
  <si>
    <t>KPMG Women's PGA Championship (6/20/19 - 6/23/19)</t>
  </si>
  <si>
    <t>Chaska, MN</t>
  </si>
  <si>
    <t>DILLASHAW VS GARBRANDT 2</t>
  </si>
  <si>
    <t>Kodaline</t>
  </si>
  <si>
    <t>MLB World Series (10/24/18)</t>
  </si>
  <si>
    <t>11/14-12/8</t>
  </si>
  <si>
    <t>July 5th and July 7th</t>
  </si>
  <si>
    <t>France vs Argentina (6/30/18)</t>
  </si>
  <si>
    <t>L</t>
  </si>
  <si>
    <t>https://www.lmdctour.com</t>
  </si>
  <si>
    <t>Lea Michele and Darren Chris</t>
  </si>
  <si>
    <t>5/30-7/1</t>
  </si>
  <si>
    <t>First day of regular season (10/3/18)</t>
  </si>
  <si>
    <t>https://lorde.co.nz/melodrama-tour</t>
  </si>
  <si>
    <t>Uruguay vs Portugal (6/30/18)</t>
  </si>
  <si>
    <t>Lorde</t>
  </si>
  <si>
    <t>3/1- 4/15</t>
  </si>
  <si>
    <t>Alabama 500 (10/14/18)</t>
  </si>
  <si>
    <t>Lincoln, AL (Talladega)</t>
  </si>
  <si>
    <t>First day of regular season TBD</t>
  </si>
  <si>
    <t>International Series (10/14/18 - 11/19/18)</t>
  </si>
  <si>
    <t>London &amp; Mexico City</t>
  </si>
  <si>
    <t>NOVEMBER</t>
  </si>
  <si>
    <t>8/3-8/5</t>
  </si>
  <si>
    <t>ARISE Music Festival</t>
  </si>
  <si>
    <t>Rodeo</t>
  </si>
  <si>
    <t>Pro Bull Riders FInals (11/7/18 - 11/11/18)</t>
  </si>
  <si>
    <t>Breeders Cup (11/2/18 - 11/3/18)</t>
  </si>
  <si>
    <t>Churchill Downs</t>
  </si>
  <si>
    <t>Melbourne Cup (11/6/18)</t>
  </si>
  <si>
    <t>Victoria, Australia</t>
  </si>
  <si>
    <t>Lucy Dacus</t>
  </si>
  <si>
    <t>3/2-6/17</t>
  </si>
  <si>
    <t>Barclays ATP World Tour Finals (11/11/18 - 11/18/18)</t>
  </si>
  <si>
    <t>London, UK</t>
  </si>
  <si>
    <t>https://www.lukebryan.com</t>
  </si>
  <si>
    <t>Loveland, CO</t>
  </si>
  <si>
    <t>Ford Ecoboost 400 (11/18/18)</t>
  </si>
  <si>
    <t>Miami, FL</t>
  </si>
  <si>
    <t xml:space="preserve">Luke Bryan </t>
  </si>
  <si>
    <t>6/28-1/26/19</t>
  </si>
  <si>
    <t>SAP Global Series (11/1/18 - 11/2/18)</t>
  </si>
  <si>
    <t>Helsinki, Finland</t>
  </si>
  <si>
    <t>Lynyrd Skynyrd</t>
  </si>
  <si>
    <t>6/29-12/8</t>
  </si>
  <si>
    <t>8/25-8/26</t>
  </si>
  <si>
    <t>AFROPUNK FEST Brooklyn</t>
  </si>
  <si>
    <t>Brooklyn, NY</t>
  </si>
  <si>
    <t>8/18-8/19</t>
  </si>
  <si>
    <t>M</t>
  </si>
  <si>
    <t>Billboards Hot 100</t>
  </si>
  <si>
    <t xml:space="preserve">Jones Beach, NY </t>
  </si>
  <si>
    <t>June 28, 2017 from 10AM - 10PM</t>
  </si>
  <si>
    <t>https://redpillbluestour.maroon5.com</t>
  </si>
  <si>
    <t>8/31-9/2</t>
  </si>
  <si>
    <t>Bumbershoot</t>
  </si>
  <si>
    <t>Seattle, WA</t>
  </si>
  <si>
    <t>8/26-9/3</t>
  </si>
  <si>
    <t>College Basketball</t>
  </si>
  <si>
    <t>Burning Man</t>
  </si>
  <si>
    <t>Season starts (11/6/18)</t>
  </si>
  <si>
    <t>Black Rock, NV</t>
  </si>
  <si>
    <t>https://www.metallica.com/tour</t>
  </si>
  <si>
    <t>8/8-8/12</t>
  </si>
  <si>
    <t>Dreambeach</t>
  </si>
  <si>
    <t>Metallica</t>
  </si>
  <si>
    <t>Villaricos, Spain</t>
  </si>
  <si>
    <t>6/14 - 5/11/18</t>
  </si>
  <si>
    <t>Febuary 27th - March 1st 2018</t>
  </si>
  <si>
    <t>https://www.officialmiguel.com</t>
  </si>
  <si>
    <t>Miguel</t>
  </si>
  <si>
    <t>2/22-9/28</t>
  </si>
  <si>
    <t>https://www.mirandalambert.com/tour/</t>
  </si>
  <si>
    <t>DECEMBER</t>
  </si>
  <si>
    <t>Matt and Kim</t>
  </si>
  <si>
    <t>9/7-9/20</t>
  </si>
  <si>
    <t>January 16th</t>
  </si>
  <si>
    <t>National Rodeo Finals (12/6/18 - 12/15/18)</t>
  </si>
  <si>
    <t>Mat Kearney</t>
  </si>
  <si>
    <t>9/11-10/13</t>
  </si>
  <si>
    <t>Fiesta Bowl (12/29/18)</t>
  </si>
  <si>
    <t>Glendale, AZ</t>
  </si>
  <si>
    <t>N</t>
  </si>
  <si>
    <t>Electric Zoo NYC</t>
  </si>
  <si>
    <t>Cotton Bowl (12/29/18)</t>
  </si>
  <si>
    <t>http://www.niallhoran.com/live/</t>
  </si>
  <si>
    <t>Arlington, TX</t>
  </si>
  <si>
    <t>February 15, 2018 at 11AM</t>
  </si>
  <si>
    <t>Niall Horan</t>
  </si>
  <si>
    <t>3/10-9/23</t>
  </si>
  <si>
    <t>The Presidents Cup (12/9/19 - 12/15/19)</t>
  </si>
  <si>
    <t>8/23-8/26</t>
  </si>
  <si>
    <t>North America, South America, Asia, Europe</t>
  </si>
  <si>
    <t xml:space="preserve">Melbourne, Australia </t>
  </si>
  <si>
    <t>Lockn' Festival</t>
  </si>
  <si>
    <t>October 11th</t>
  </si>
  <si>
    <t>Arrington, VA</t>
  </si>
  <si>
    <t>Football</t>
  </si>
  <si>
    <t>8/2-8/5</t>
  </si>
  <si>
    <t>Nicki Minaj and Future</t>
  </si>
  <si>
    <t>Lollapalooza</t>
  </si>
  <si>
    <t>9/21-11/24</t>
  </si>
  <si>
    <t xml:space="preserve">Chicago, IL </t>
  </si>
  <si>
    <t>June 14th @ 10AM</t>
  </si>
  <si>
    <t xml:space="preserve">Spring </t>
  </si>
  <si>
    <t>O</t>
  </si>
  <si>
    <t>North Coast Music Festival</t>
  </si>
  <si>
    <t>Chicage, IL</t>
  </si>
  <si>
    <t>Big Ten Championship (12/1/18)</t>
  </si>
  <si>
    <t>https://www.ozzy.com/events/</t>
  </si>
  <si>
    <t>8/10-8/12</t>
  </si>
  <si>
    <t>Outside Lands</t>
  </si>
  <si>
    <t>San Francisco, CA</t>
  </si>
  <si>
    <t>Ozzy Osbourne</t>
  </si>
  <si>
    <t>4/27-7/08</t>
  </si>
  <si>
    <t>Summer Sonic</t>
  </si>
  <si>
    <t xml:space="preserve">North America, South America, Europe, UK, </t>
  </si>
  <si>
    <t>Tokyo and Osaka, Japan</t>
  </si>
  <si>
    <t>8/4-8/5</t>
  </si>
  <si>
    <t>Veld Music Festival</t>
  </si>
  <si>
    <t>P</t>
  </si>
  <si>
    <t>Febuary 29, 2018</t>
  </si>
  <si>
    <t>Big Tweleve Championship (12/1/18)</t>
  </si>
  <si>
    <t>8/9-8/11</t>
  </si>
  <si>
    <t>https://panicatthedisco.com/tour/</t>
  </si>
  <si>
    <t>Way Out West</t>
  </si>
  <si>
    <t>Gothenburg, Sweden</t>
  </si>
  <si>
    <t>SEC Championship (12/1/18)</t>
  </si>
  <si>
    <t>Basketball</t>
  </si>
  <si>
    <t>http://www.paramore.net/tour</t>
  </si>
  <si>
    <t>Jimmy V Classic (12/4/18)</t>
  </si>
  <si>
    <t>Paramore</t>
  </si>
  <si>
    <t>6/26-8/25</t>
  </si>
  <si>
    <t>America, Asia</t>
  </si>
  <si>
    <t>NCAA Womens Volleyball Championship (12/13/18 - 12/15/18)</t>
  </si>
  <si>
    <t>https://pearljam.com/tour</t>
  </si>
  <si>
    <t>Pearl Jam</t>
  </si>
  <si>
    <t>3/13-9/4</t>
  </si>
  <si>
    <t>North America, Europe, South America</t>
  </si>
  <si>
    <t>http://ptxofficial.com/tour</t>
  </si>
  <si>
    <t>Peter Hook and the light</t>
  </si>
  <si>
    <t>5/1/18 - 6/4/18</t>
  </si>
  <si>
    <t>https://beautifultraumatour.com/#!/events?page=5</t>
  </si>
  <si>
    <t>http://pnbrockofficial.com/tour/</t>
  </si>
  <si>
    <t>9/13-10/14</t>
  </si>
  <si>
    <t>Slash</t>
  </si>
  <si>
    <t>Citibank cardmembers June 19th 10AM</t>
  </si>
  <si>
    <t>9/29-12/1</t>
  </si>
  <si>
    <t>Seven Lions</t>
  </si>
  <si>
    <t>9/14-11/16</t>
  </si>
  <si>
    <t>Passenger</t>
  </si>
  <si>
    <t>10/13-11/6</t>
  </si>
  <si>
    <t>Q</t>
  </si>
  <si>
    <t>Young the Giant</t>
  </si>
  <si>
    <t>May 8th @ 10AM</t>
  </si>
  <si>
    <t>http://www.queenonline.com/upcoming_shows</t>
  </si>
  <si>
    <t>9/9-9/16</t>
  </si>
  <si>
    <t>Queen and Adam Lambert</t>
  </si>
  <si>
    <t>9/15-9/19</t>
  </si>
  <si>
    <t>9/10-9/30</t>
  </si>
  <si>
    <t>6/23 - 12/16; 2/21/18 - 3/2/18</t>
  </si>
  <si>
    <t>R</t>
  </si>
  <si>
    <t>9/10-9/23</t>
  </si>
  <si>
    <t>9/28-9/30</t>
  </si>
  <si>
    <t>http://reospeedwagon.com/tour/</t>
  </si>
  <si>
    <t>REO Speedwagon and Chicago</t>
  </si>
  <si>
    <t>6/24-8/12</t>
  </si>
  <si>
    <t>9/5-9/9</t>
  </si>
  <si>
    <t>Outlook Festival</t>
  </si>
  <si>
    <t>S</t>
  </si>
  <si>
    <t>http://samsmithworld.com/live/</t>
  </si>
  <si>
    <t>Croatia</t>
  </si>
  <si>
    <t>Sam Smith</t>
  </si>
  <si>
    <t>9/1-9/2</t>
  </si>
  <si>
    <t>3/20-11/20</t>
  </si>
  <si>
    <t>Made In America</t>
  </si>
  <si>
    <t>Europe, North America, Asia, Oceania</t>
  </si>
  <si>
    <t>April 18th, 2018</t>
  </si>
  <si>
    <t>http://www.shakira.com/tour</t>
  </si>
  <si>
    <t>Shakira</t>
  </si>
  <si>
    <t>11/10 - 2/10/18</t>
  </si>
  <si>
    <t>http://www.shaniatwain.com/tour</t>
  </si>
  <si>
    <t>Shania Twain</t>
  </si>
  <si>
    <t>5/3-12/22</t>
  </si>
  <si>
    <t>North America, South America, Europe, Oceania</t>
  </si>
  <si>
    <t>Spotify's "RapCaviar Live" tour</t>
  </si>
  <si>
    <t>Dates to be announced</t>
  </si>
  <si>
    <t>Steely Dan and the Doobie Brothers</t>
  </si>
  <si>
    <t>5/10-7/14</t>
  </si>
  <si>
    <t>January 11th @ 10AM</t>
  </si>
  <si>
    <t>https://sugarlandmusic.com/#!/events?page=1</t>
  </si>
  <si>
    <t>Sugarland</t>
  </si>
  <si>
    <t>5/4-9/8</t>
  </si>
  <si>
    <t xml:space="preserve">January 9th @ 10AM </t>
  </si>
  <si>
    <t xml:space="preserve">Shawn Mendes </t>
  </si>
  <si>
    <t>3/7/19 - 8/24/19</t>
  </si>
  <si>
    <t xml:space="preserve">North America, Europe, Canada </t>
  </si>
  <si>
    <t>May 12th, 2018</t>
  </si>
  <si>
    <t xml:space="preserve">Jesie J. </t>
  </si>
  <si>
    <t>T</t>
  </si>
  <si>
    <t>Taylor Swift</t>
  </si>
  <si>
    <t>5/8-11/9</t>
  </si>
  <si>
    <t xml:space="preserve">North America, New Zealand, Austrailia, </t>
  </si>
  <si>
    <t>December 5th</t>
  </si>
  <si>
    <t xml:space="preserve">MLB AL Wildcard Game </t>
  </si>
  <si>
    <t>http://www.thirtysecondstomars.com/tour</t>
  </si>
  <si>
    <t xml:space="preserve">MLB NL Wildcard Game </t>
  </si>
  <si>
    <t>Thirty Seconds to Mars</t>
  </si>
  <si>
    <t>3/12-9/12</t>
  </si>
  <si>
    <t xml:space="preserve">MLB AL Playoffs </t>
  </si>
  <si>
    <t>Europe, North America</t>
  </si>
  <si>
    <t>Citibank cardmembers Febuary 13th 10AM</t>
  </si>
  <si>
    <t>https://www.thomasrhett.com/tour</t>
  </si>
  <si>
    <t xml:space="preserve">MLB NL Playoffs </t>
  </si>
  <si>
    <t>Thomas Rhett</t>
  </si>
  <si>
    <t xml:space="preserve">MLB AL Championship </t>
  </si>
  <si>
    <t>4/5-10/27</t>
  </si>
  <si>
    <t>Citibank cardmembers October 31st 10AM</t>
  </si>
  <si>
    <t xml:space="preserve">MLB NL Championship </t>
  </si>
  <si>
    <t>Twin Peaks</t>
  </si>
  <si>
    <t>2/9- 4/21</t>
  </si>
  <si>
    <t xml:space="preserve">MLB World Series </t>
  </si>
  <si>
    <t xml:space="preserve">April 18th </t>
  </si>
  <si>
    <t>Tyler the Creator and Vince Staples</t>
  </si>
  <si>
    <t>11/15/17-7/4/18</t>
  </si>
  <si>
    <t xml:space="preserve">NHL First day of regular season </t>
  </si>
  <si>
    <t xml:space="preserve">NASCAR Alabama 500 </t>
  </si>
  <si>
    <t>U</t>
  </si>
  <si>
    <t>NBA First day of regular season</t>
  </si>
  <si>
    <t>U2</t>
  </si>
  <si>
    <t xml:space="preserve">Various locatons </t>
  </si>
  <si>
    <t>5/2-6/29</t>
  </si>
  <si>
    <t>10/14/18 - 11/19/18</t>
  </si>
  <si>
    <t xml:space="preserve">NFL International Series </t>
  </si>
  <si>
    <t>V</t>
  </si>
  <si>
    <t>W</t>
  </si>
  <si>
    <t>10/5/18 - 10/7/18</t>
  </si>
  <si>
    <t xml:space="preserve">Austin City Limits </t>
  </si>
  <si>
    <t>Austin, TX</t>
  </si>
  <si>
    <t>10/12/18 - 10/14/18</t>
  </si>
  <si>
    <t xml:space="preserve">Desert Daze Music Festival </t>
  </si>
  <si>
    <t>Moreno Beach, CA</t>
  </si>
  <si>
    <t>10/26/18 - 10/28/18</t>
  </si>
  <si>
    <t xml:space="preserve">Voodoo Experience </t>
  </si>
  <si>
    <t>Weezer and the Pixies</t>
  </si>
  <si>
    <t>6/23-8/12</t>
  </si>
  <si>
    <t>November 6th, 2017</t>
  </si>
  <si>
    <t>X</t>
  </si>
  <si>
    <t>Y</t>
  </si>
  <si>
    <t xml:space="preserve">Multiple shows </t>
  </si>
  <si>
    <t xml:space="preserve">Kodaline </t>
  </si>
  <si>
    <t xml:space="preserve">Shakira </t>
  </si>
  <si>
    <t>11/7/18 - 11/11/18</t>
  </si>
  <si>
    <t>Z</t>
  </si>
  <si>
    <t xml:space="preserve">Rodeo Pro Bull Riders FInals </t>
  </si>
  <si>
    <t>11/2/18 - 11/3/18</t>
  </si>
  <si>
    <t>https://www.zacbrownband.com/tour</t>
  </si>
  <si>
    <t xml:space="preserve">Breeders Cup </t>
  </si>
  <si>
    <t>11/1/18 - 11/2/18</t>
  </si>
  <si>
    <t xml:space="preserve">NHL SAP Global Series </t>
  </si>
  <si>
    <t>Zac Brown Band</t>
  </si>
  <si>
    <t>11/11/18 - 11/18/18</t>
  </si>
  <si>
    <t>6/8-9/20</t>
  </si>
  <si>
    <t xml:space="preserve">Barclays ATP World Tour Finals </t>
  </si>
  <si>
    <t xml:space="preserve">NASCAR Ford Ecoboost 400 </t>
  </si>
  <si>
    <t xml:space="preserve">Melbourne Cup </t>
  </si>
  <si>
    <t>College Basketball Season starts (11/6/18)</t>
  </si>
  <si>
    <t>11/30/18 - 12/2/18</t>
  </si>
  <si>
    <t xml:space="preserve">Subsonic Music Festival 2018 </t>
  </si>
  <si>
    <t>Monkerai, Australia</t>
  </si>
  <si>
    <t>11/2/18 - 11/4/18</t>
  </si>
  <si>
    <t xml:space="preserve">UTOPIAfest </t>
  </si>
  <si>
    <t>Utopia, TX</t>
  </si>
  <si>
    <t>(none)</t>
  </si>
  <si>
    <t>12/6/18 - 12/15/18</t>
  </si>
  <si>
    <t xml:space="preserve">National Rodeo Finals </t>
  </si>
  <si>
    <t xml:space="preserve">College Football Cotton Bowl </t>
  </si>
  <si>
    <t>12/9/19 - 12/15/19</t>
  </si>
  <si>
    <t xml:space="preserve">The Presidents Cup </t>
  </si>
  <si>
    <t>LOCATION</t>
  </si>
  <si>
    <t>12/29/18 - 12/31/18</t>
  </si>
  <si>
    <t xml:space="preserve">Snowglobe 2018 </t>
  </si>
  <si>
    <t>South Lake Tahoe, Canada</t>
  </si>
  <si>
    <t>SHOW DATE</t>
  </si>
  <si>
    <t>BROADWAY SHOWS ON TOUR</t>
  </si>
  <si>
    <t>Presale</t>
  </si>
  <si>
    <t>January</t>
  </si>
  <si>
    <t xml:space="preserve">August </t>
  </si>
  <si>
    <t>ARISE Music Festival (8/3/18 - 8/5/18)</t>
  </si>
  <si>
    <t xml:space="preserve">February </t>
  </si>
  <si>
    <t>AFROPUNK FEST Brooklyn (8/25/18 - 8/26/18)</t>
  </si>
  <si>
    <t>Billboards Hot 100 (8/18/18 - 8/19/18)</t>
  </si>
  <si>
    <t>March</t>
  </si>
  <si>
    <t>Bumbershoot (8/31/18 - 9/2/18)</t>
  </si>
  <si>
    <t>South by Southwest (SXSW) (3/8/19 - 3/17/19)</t>
  </si>
  <si>
    <t>Summer --&gt; must register to be notified</t>
  </si>
  <si>
    <t>Burning Man (8/26/18 - 9/3/18)</t>
  </si>
  <si>
    <t>Ultra Music Festival (3/29/19 - 3/31/19)</t>
  </si>
  <si>
    <t>Late April / Early May 2018</t>
  </si>
  <si>
    <t>Dreambeach (8/8/18 - 8/12/18)</t>
  </si>
  <si>
    <t>Electric Zoo NYC (8/31/18 - 9/2/18)</t>
  </si>
  <si>
    <t>April</t>
  </si>
  <si>
    <t>Lockn' Festival (8/23/18 - 8/26/18)</t>
  </si>
  <si>
    <t>Coachella (4/12/19 - 4/14/19)</t>
  </si>
  <si>
    <t>Indio, CA</t>
  </si>
  <si>
    <t>Lollapalooza (8/2/18 - 8/5/18)</t>
  </si>
  <si>
    <t>Coachella (4/19/19 - 4/21/19)</t>
  </si>
  <si>
    <t>Music tours:</t>
  </si>
  <si>
    <t>North Coast Music Festival (8/31/18 - 9/2/18)</t>
  </si>
  <si>
    <t>Twitter:</t>
  </si>
  <si>
    <t>Outside Lands (8/10/18 - 8/12/18)</t>
  </si>
  <si>
    <t>http://presale.codes/</t>
  </si>
  <si>
    <t>May</t>
  </si>
  <si>
    <t>Summer Sonic (8/18/18 - 8/19/18)</t>
  </si>
  <si>
    <t>EDC Las Vegas (5/17/19 - 5/19/19)</t>
  </si>
  <si>
    <t>September?</t>
  </si>
  <si>
    <t>Veld Music Festival (8/4/18 - 8/5/18)</t>
  </si>
  <si>
    <t>http://www.tmpresale.com/</t>
  </si>
  <si>
    <t>Boston Calling Festival (5/24/19 - 5/16/19)</t>
  </si>
  <si>
    <t>Boston, MA</t>
  </si>
  <si>
    <t>Way Out West (8/9/18 - 8/11/18)</t>
  </si>
  <si>
    <t>http://acentertainment.com/</t>
  </si>
  <si>
    <t>https://consequenceofsound.net/category/news/tour-dates/</t>
  </si>
  <si>
    <t>https://twitter.com/Concertfix</t>
  </si>
  <si>
    <t>http://concertfix.com/tour-announcements</t>
  </si>
  <si>
    <t>Dauphin's Countryfest (6/28/18 - 7/1/18)</t>
  </si>
  <si>
    <t>Dauphin, Canada</t>
  </si>
  <si>
    <t>https://www.ticketnews.com</t>
  </si>
  <si>
    <t>September</t>
  </si>
  <si>
    <t>Sporting events:</t>
  </si>
  <si>
    <t>https://www.primesport.com/</t>
  </si>
  <si>
    <t>Electric Forest (6/28/18 - 7/1/18)</t>
  </si>
  <si>
    <t>https://twitter.com/primesport</t>
  </si>
  <si>
    <t>Rothbury, MI</t>
  </si>
  <si>
    <t>Loyalty Program w/ presale</t>
  </si>
  <si>
    <t>Outlook Festival (9/5/18 - 9/9/18)</t>
  </si>
  <si>
    <t>http://www.f1fanatic.co.uk/</t>
  </si>
  <si>
    <t>Summerfest Milwaukee (6/27/18 - 7/8/18)</t>
  </si>
  <si>
    <t>(F1 racing)</t>
  </si>
  <si>
    <t>Milwaukee, WI</t>
  </si>
  <si>
    <t>http://www.ufc.com/schedule/event</t>
  </si>
  <si>
    <t>End of Feb through March</t>
  </si>
  <si>
    <t>Made In America (9/1/18 - 9/2/18)</t>
  </si>
  <si>
    <t>(UFC)</t>
  </si>
  <si>
    <t>http://sillyseason.com/</t>
  </si>
  <si>
    <t>Taste of Country Music Festival (6/7/19 - 6/9/19)</t>
  </si>
  <si>
    <t>Hunter Mountain, NY</t>
  </si>
  <si>
    <t>September 19-20th (potentially other dates)</t>
  </si>
  <si>
    <t>http://sportspyder.com/</t>
  </si>
  <si>
    <t>October</t>
  </si>
  <si>
    <t>https://twitter.com/fbschedules</t>
  </si>
  <si>
    <t>Austin City Limits (10/5/18 - 10/7/18)</t>
  </si>
  <si>
    <t>July</t>
  </si>
  <si>
    <t>Austin City Limits (10/12/18 - 10/14/18)</t>
  </si>
  <si>
    <t>Festivals:</t>
  </si>
  <si>
    <t>Cinncinati Music Festival (7/26/18 - 7/28/18)</t>
  </si>
  <si>
    <t>https://www.festicket.com/festivals/</t>
  </si>
  <si>
    <t>Desert Daze Music Festival (10/12/18 - 10/14/18)</t>
  </si>
  <si>
    <t>https://www.everfest.com/music-festivals</t>
  </si>
  <si>
    <t>FYF Fest (7/21/18 - 7/22/18)</t>
  </si>
  <si>
    <t>Voodoo Experience (10/26/18 - 10/28/18)</t>
  </si>
  <si>
    <t>Theatre:</t>
  </si>
  <si>
    <t>Cavendish Beach Music Festival (7/6/18 - 7/9/18)</t>
  </si>
  <si>
    <t>Newport Folk Festival (7/27/18 - 7/29/18)</t>
  </si>
  <si>
    <t>https://www.broadway.org/tours</t>
  </si>
  <si>
    <t>November</t>
  </si>
  <si>
    <t>https://www.broadway.com</t>
  </si>
  <si>
    <t>Panorama Festival (7/27/18 - 7/29/18)</t>
  </si>
  <si>
    <t>Subsonic Music Festival 2018 (11/30/18 - 12/2/18)</t>
  </si>
  <si>
    <t>Pitchfork Music Festival (7/20/18 - 7/22/18)</t>
  </si>
  <si>
    <t>UTOPIAfest (11/2/18 - 11/4/18)</t>
  </si>
  <si>
    <t>July 6, 2018 - July 7, 2018</t>
  </si>
  <si>
    <t>Essence Festival (7/5/18 - 7/8/18)</t>
  </si>
  <si>
    <t>Wireless Festival (7/6/18 - 7/8/18)</t>
  </si>
  <si>
    <t xml:space="preserve">December </t>
  </si>
  <si>
    <t>Mo Pop Festival (7/18/18 - 7/19/18)</t>
  </si>
  <si>
    <t>Snowglobe 2018 (12/29/18 - 12/31/18)</t>
  </si>
  <si>
    <t>Febuary 15, 2018</t>
  </si>
  <si>
    <t>Melt! Festival (7/13/18 - 7/15/18)</t>
  </si>
  <si>
    <t>Tomorrowland (7/20/18 - 7/29/18)</t>
  </si>
  <si>
    <t>NYC BROADWAY</t>
  </si>
  <si>
    <t>Jam in the Valley ( 7/5/18 - 7/7/18)</t>
  </si>
  <si>
    <t>A Bronx Tale</t>
  </si>
  <si>
    <t>NYC</t>
  </si>
  <si>
    <t>*Show plays frequently through November 2018</t>
  </si>
  <si>
    <t>Aladdin</t>
  </si>
  <si>
    <t>*Show plays frequently through December 2018</t>
  </si>
  <si>
    <t>Anastasia</t>
  </si>
  <si>
    <t>*Show plays frequently through June 2019</t>
  </si>
  <si>
    <t>Beautiful: The Carole King Musical</t>
  </si>
  <si>
    <t>Chicago</t>
  </si>
  <si>
    <t>*Show plays frequently through March 2019</t>
  </si>
  <si>
    <t>Come From Away</t>
  </si>
  <si>
    <t>Dear Evan Hansen</t>
  </si>
  <si>
    <t>*Show plays frequently through April 2019</t>
  </si>
  <si>
    <t>Escape to Margaritaville</t>
  </si>
  <si>
    <t>*Show plays until July 1st</t>
  </si>
  <si>
    <t>Frozen</t>
  </si>
  <si>
    <t>Kinky Boots</t>
  </si>
  <si>
    <t>*Show plays frequently through January 2019</t>
  </si>
  <si>
    <t>Mean Girls</t>
  </si>
  <si>
    <t>*Show plays frequently through July 2019</t>
  </si>
  <si>
    <t>Once On This Island</t>
  </si>
  <si>
    <t>School of Rock - The Musical</t>
  </si>
  <si>
    <t>Spongebob Squarepants</t>
  </si>
  <si>
    <t>*Show plays frequently through September 2018</t>
  </si>
  <si>
    <t>Summer: The Donna Summer Musical</t>
  </si>
  <si>
    <t>The Lion King</t>
  </si>
  <si>
    <t>The Phantom of the Opera</t>
  </si>
  <si>
    <t>Waitress</t>
  </si>
  <si>
    <t>Wicked</t>
  </si>
  <si>
    <t>COMEDY</t>
  </si>
  <si>
    <t xml:space="preserve">Amy Schumer </t>
  </si>
  <si>
    <t>6/2/18 - 11/3/18</t>
  </si>
  <si>
    <t>Ellen DeGeneres</t>
  </si>
  <si>
    <t>California and Washington</t>
  </si>
  <si>
    <t>8/11/18 - 8/23/18</t>
  </si>
  <si>
    <t>George Lopez</t>
  </si>
  <si>
    <t>7/7/18 - 11/17/18</t>
  </si>
  <si>
    <t xml:space="preserve">Jeff Dunham </t>
  </si>
  <si>
    <t>7/11/18 - 4/28/19</t>
  </si>
  <si>
    <t>Jeff Ross</t>
  </si>
  <si>
    <t xml:space="preserve">North America, Canada </t>
  </si>
  <si>
    <t>6/29/18 - 9/25/18</t>
  </si>
  <si>
    <t>Jim Gaffigan</t>
  </si>
  <si>
    <t xml:space="preserve">North America, Europe </t>
  </si>
  <si>
    <t>6/29/18 - 12/8/18</t>
  </si>
  <si>
    <t>Kevin Hart (The Irresponsible Tour)</t>
  </si>
  <si>
    <t>3/23/18 - 12/13/18</t>
  </si>
  <si>
    <t xml:space="preserve">Marlon Wayans </t>
  </si>
  <si>
    <t>7/13/18 - 10/6/18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</si>
</sst>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mmmm d h:mm am/pm"/>
    <numFmt numFmtId="165" formatCode="m/d"/>
    <numFmt numFmtId="166" formatCode="mmmm yyyy"/>
    <numFmt numFmtId="167" formatCode="m/d/yy"/>
    <numFmt numFmtId="168" formatCode="mmmm d, yyyy"/>
  </numFmts>
  <fonts count="39">
    <font>
      <sz val="10.0"/>
      <color rgb="FF000000"/>
      <name val="Arial"/>
    </font>
    <font>
      <name val="Arial"/>
    </font>
    <font>
      <b/>
      <name val="Arial"/>
    </font>
    <font>
      <b/>
    </font>
    <font/>
    <font>
      <u/>
      <color rgb="FF1155CC"/>
      <name val="Arial"/>
    </font>
    <font>
      <u/>
      <color rgb="FF1155CC"/>
      <name val="Arial"/>
    </font>
    <font>
      <sz val="11.0"/>
      <color rgb="FF000000"/>
      <name val="Arial"/>
    </font>
    <font>
      <sz val="9.0"/>
      <color rgb="FF000000"/>
      <name val="Arial"/>
    </font>
    <font>
      <u/>
      <color rgb="FF1155CC"/>
      <name val="Arial"/>
    </font>
    <font>
      <color rgb="FF000000"/>
      <name val="Arial"/>
    </font>
    <font>
      <u/>
      <color rgb="FF0000FF"/>
      <name val="Arial"/>
    </font>
    <font>
      <sz val="10.0"/>
      <color rgb="FF181818"/>
      <name val="&quot;Helvetica Neue&quot;"/>
    </font>
    <font>
      <u/>
      <color rgb="FF0000FF"/>
      <name val="Arial"/>
    </font>
    <font>
      <sz val="11.0"/>
    </font>
    <font>
      <color rgb="FF181818"/>
      <name val="Helvetica Neue"/>
    </font>
    <font>
      <sz val="11.0"/>
      <color rgb="FF222222"/>
      <name val="Arial"/>
    </font>
    <font>
      <u/>
      <color rgb="FF0000FF"/>
      <name val="Arial"/>
    </font>
    <font>
      <color rgb="FF222222"/>
      <name val="Arial"/>
    </font>
    <font>
      <color rgb="FF333333"/>
      <name val="Arial"/>
    </font>
    <font>
      <color rgb="FFFF0000"/>
      <name val="Arial"/>
    </font>
    <font>
      <sz val="11.0"/>
      <color rgb="FF222222"/>
      <name val="System-ui"/>
    </font>
    <font>
      <sz val="11.0"/>
      <name val="Arial"/>
    </font>
    <font>
      <color rgb="FF262525"/>
      <name val="Arial"/>
    </font>
    <font>
      <sz val="10.0"/>
      <name val="Arial"/>
    </font>
    <font>
      <sz val="11.0"/>
      <color rgb="FF373330"/>
      <name val="Arial"/>
    </font>
    <font>
      <sz val="10.0"/>
      <color rgb="FF3F3F3F"/>
      <name val="Arial"/>
    </font>
    <font>
      <b/>
      <color rgb="FF000000"/>
      <name val="Arial"/>
    </font>
    <font>
      <u/>
      <color rgb="FF1155CC"/>
      <name val="Arial"/>
    </font>
    <font>
      <u/>
      <color rgb="FF1155CC"/>
      <name val="Arial"/>
    </font>
    <font>
      <b/>
      <sz val="11.0"/>
      <color rgb="FF000000"/>
      <name val="Arial"/>
    </font>
    <font>
      <u/>
      <color rgb="FF1155CC"/>
      <name val="Arial"/>
    </font>
    <font>
      <b/>
      <sz val="11.0"/>
      <name val="Arial"/>
    </font>
    <font>
      <u/>
      <sz val="10.0"/>
      <color rgb="FF0000FF"/>
      <name val="Arial"/>
    </font>
    <font>
      <sz val="10.0"/>
      <color rgb="FF222222"/>
      <name val="Arial"/>
    </font>
    <font>
      <u/>
      <color rgb="FF0000FF"/>
    </font>
    <font>
      <b/>
      <sz val="11.0"/>
    </font>
    <font>
      <u/>
      <color rgb="FF0000FF"/>
      <name val="Arial"/>
    </font>
    <font>
      <b/>
      <sz val="11.0"/>
      <color rgb="FF000000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D0E0E3"/>
        <bgColor rgb="FFD0E0E3"/>
      </patternFill>
    </fill>
    <fill>
      <patternFill patternType="solid">
        <fgColor rgb="FFD9EAD3"/>
        <bgColor rgb="FFD9EAD3"/>
      </patternFill>
    </fill>
    <fill>
      <patternFill patternType="solid">
        <fgColor rgb="FFF9F9F9"/>
        <bgColor rgb="FFF9F9F9"/>
      </patternFill>
    </fill>
    <fill>
      <patternFill patternType="solid">
        <fgColor rgb="FFF4CCCC"/>
        <bgColor rgb="FFF4CCCC"/>
      </patternFill>
    </fill>
  </fills>
  <borders count="1">
    <border/>
  </borders>
  <cellStyleXfs count="1">
    <xf borderId="0" fillId="0" fontId="0" numFmtId="0" applyAlignment="1" applyFont="1"/>
  </cellStyleXfs>
  <cellXfs count="1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horizontal="center" readingOrder="0" vertical="bottom"/>
    </xf>
    <xf borderId="0" fillId="2" fontId="3" numFmtId="0" xfId="0" applyAlignment="1" applyFill="1" applyFont="1">
      <alignment readingOrder="0"/>
    </xf>
    <xf borderId="0" fillId="0" fontId="1" numFmtId="49" xfId="0" applyAlignment="1" applyFont="1" applyNumberFormat="1">
      <alignment vertical="bottom"/>
    </xf>
    <xf borderId="0" fillId="3" fontId="2" numFmtId="0" xfId="0" applyAlignment="1" applyFill="1" applyFont="1">
      <alignment horizontal="left" vertical="bottom"/>
    </xf>
    <xf borderId="0" fillId="3" fontId="1" numFmtId="0" xfId="0" applyAlignment="1" applyFont="1">
      <alignment vertical="bottom"/>
    </xf>
    <xf borderId="0" fillId="3" fontId="1" numFmtId="49" xfId="0" applyAlignment="1" applyFont="1" applyNumberFormat="1">
      <alignment vertical="bottom"/>
    </xf>
    <xf borderId="0" fillId="3" fontId="4" numFmtId="0" xfId="0" applyFont="1"/>
    <xf borderId="0" fillId="4" fontId="4" numFmtId="0" xfId="0" applyAlignment="1" applyFill="1" applyFont="1">
      <alignment readingOrder="0"/>
    </xf>
    <xf borderId="0" fillId="0" fontId="2" numFmtId="0" xfId="0" applyAlignment="1" applyFont="1">
      <alignment vertical="bottom"/>
    </xf>
    <xf borderId="0" fillId="0" fontId="5" numFmtId="0" xfId="0" applyAlignment="1" applyFont="1">
      <alignment horizontal="left" readingOrder="0" vertical="bottom"/>
    </xf>
    <xf borderId="0" fillId="5" fontId="1" numFmtId="0" xfId="0" applyAlignment="1" applyFill="1" applyFont="1">
      <alignment vertical="bottom"/>
    </xf>
    <xf borderId="0" fillId="0" fontId="1" numFmtId="0" xfId="0" applyAlignment="1" applyFont="1">
      <alignment readingOrder="0" vertical="bottom"/>
    </xf>
    <xf borderId="0" fillId="0" fontId="1" numFmtId="49" xfId="0" applyAlignment="1" applyFont="1" applyNumberFormat="1">
      <alignment readingOrder="0" vertical="bottom"/>
    </xf>
    <xf borderId="0" fillId="6" fontId="2" numFmtId="0" xfId="0" applyAlignment="1" applyFill="1" applyFont="1">
      <alignment readingOrder="0" vertical="bottom"/>
    </xf>
    <xf borderId="0" fillId="2" fontId="4" numFmtId="0" xfId="0" applyAlignment="1" applyFont="1">
      <alignment readingOrder="0"/>
    </xf>
    <xf borderId="0" fillId="3" fontId="2" numFmtId="49" xfId="0" applyAlignment="1" applyFont="1" applyNumberFormat="1">
      <alignment readingOrder="0" vertical="bottom"/>
    </xf>
    <xf borderId="0" fillId="3" fontId="2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3" fontId="1" numFmtId="164" xfId="0" applyAlignment="1" applyFont="1" applyNumberFormat="1">
      <alignment vertical="bottom"/>
    </xf>
    <xf borderId="0" fillId="2" fontId="1" numFmtId="0" xfId="0" applyAlignment="1" applyFont="1">
      <alignment vertical="bottom"/>
    </xf>
    <xf borderId="0" fillId="6" fontId="2" numFmtId="0" xfId="0" applyAlignment="1" applyFont="1">
      <alignment vertical="bottom"/>
    </xf>
    <xf borderId="0" fillId="0" fontId="6" numFmtId="0" xfId="0" applyAlignment="1" applyFont="1">
      <alignment readingOrder="0" vertical="bottom"/>
    </xf>
    <xf borderId="0" fillId="5" fontId="2" numFmtId="0" xfId="0" applyAlignment="1" applyFont="1">
      <alignment horizontal="center" vertical="bottom"/>
    </xf>
    <xf borderId="0" fillId="0" fontId="1" numFmtId="49" xfId="0" applyAlignment="1" applyFont="1" applyNumberFormat="1">
      <alignment readingOrder="0" vertical="bottom"/>
    </xf>
    <xf borderId="0" fillId="0" fontId="1" numFmtId="0" xfId="0" applyAlignment="1" applyFont="1">
      <alignment readingOrder="0" vertical="bottom"/>
    </xf>
    <xf borderId="0" fillId="2" fontId="4" numFmtId="0" xfId="0" applyFont="1"/>
    <xf borderId="0" fillId="2" fontId="1" numFmtId="0" xfId="0" applyAlignment="1" applyFont="1">
      <alignment readingOrder="0" vertical="bottom"/>
    </xf>
    <xf borderId="0" fillId="7" fontId="7" numFmtId="0" xfId="0" applyAlignment="1" applyFill="1" applyFont="1">
      <alignment horizontal="left" readingOrder="0"/>
    </xf>
    <xf borderId="0" fillId="0" fontId="2" numFmtId="0" xfId="0" applyAlignment="1" applyFont="1">
      <alignment vertical="bottom"/>
    </xf>
    <xf borderId="0" fillId="2" fontId="8" numFmtId="0" xfId="0" applyAlignment="1" applyFont="1">
      <alignment horizontal="left" readingOrder="0"/>
    </xf>
    <xf borderId="0" fillId="0" fontId="9" numFmtId="0" xfId="0" applyAlignment="1" applyFont="1">
      <alignment vertical="bottom"/>
    </xf>
    <xf borderId="0" fillId="2" fontId="10" numFmtId="0" xfId="0" applyAlignment="1" applyFont="1">
      <alignment readingOrder="0" vertical="bottom"/>
    </xf>
    <xf borderId="0" fillId="4" fontId="4" numFmtId="0" xfId="0" applyFont="1"/>
    <xf borderId="0" fillId="2" fontId="10" numFmtId="0" xfId="0" applyAlignment="1" applyFont="1">
      <alignment readingOrder="0" vertical="bottom"/>
    </xf>
    <xf borderId="0" fillId="0" fontId="1" numFmtId="165" xfId="0" applyAlignment="1" applyFont="1" applyNumberFormat="1">
      <alignment horizontal="left" readingOrder="0" vertical="bottom"/>
    </xf>
    <xf borderId="0" fillId="3" fontId="1" numFmtId="0" xfId="0" applyAlignment="1" applyFont="1">
      <alignment vertical="bottom"/>
    </xf>
    <xf borderId="0" fillId="0" fontId="1" numFmtId="0" xfId="0" applyAlignment="1" applyFont="1">
      <alignment horizontal="left" readingOrder="0" vertical="bottom"/>
    </xf>
    <xf borderId="0" fillId="3" fontId="1" numFmtId="0" xfId="0" applyAlignment="1" applyFont="1">
      <alignment readingOrder="0" vertical="bottom"/>
    </xf>
    <xf borderId="0" fillId="0" fontId="1" numFmtId="49" xfId="0" applyAlignment="1" applyFont="1" applyNumberFormat="1">
      <alignment vertical="bottom"/>
    </xf>
    <xf borderId="0" fillId="0" fontId="1" numFmtId="165" xfId="0" applyAlignment="1" applyFont="1" applyNumberFormat="1">
      <alignment horizontal="left" readingOrder="0" vertical="bottom"/>
    </xf>
    <xf borderId="0" fillId="0" fontId="1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2" fontId="10" numFmtId="0" xfId="0" applyAlignment="1" applyFont="1">
      <alignment vertical="bottom"/>
    </xf>
    <xf borderId="0" fillId="0" fontId="11" numFmtId="0" xfId="0" applyAlignment="1" applyFont="1">
      <alignment readingOrder="0" vertical="bottom"/>
    </xf>
    <xf borderId="0" fillId="3" fontId="1" numFmtId="165" xfId="0" applyAlignment="1" applyFont="1" applyNumberFormat="1">
      <alignment vertical="bottom"/>
    </xf>
    <xf borderId="0" fillId="2" fontId="1" numFmtId="165" xfId="0" applyAlignment="1" applyFont="1" applyNumberFormat="1">
      <alignment horizontal="left" readingOrder="0" vertical="bottom"/>
    </xf>
    <xf borderId="0" fillId="0" fontId="1" numFmtId="165" xfId="0" applyAlignment="1" applyFont="1" applyNumberFormat="1">
      <alignment vertical="bottom"/>
    </xf>
    <xf borderId="0" fillId="0" fontId="12" numFmtId="0" xfId="0" applyAlignment="1" applyFont="1">
      <alignment horizontal="left" readingOrder="0"/>
    </xf>
    <xf borderId="0" fillId="2" fontId="4" numFmtId="166" xfId="0" applyAlignment="1" applyFont="1" applyNumberFormat="1">
      <alignment readingOrder="0"/>
    </xf>
    <xf borderId="0" fillId="0" fontId="13" numFmtId="0" xfId="0" applyAlignment="1" applyFont="1">
      <alignment horizontal="left" readingOrder="0" vertical="bottom"/>
    </xf>
    <xf borderId="0" fillId="3" fontId="1" numFmtId="167" xfId="0" applyAlignment="1" applyFont="1" applyNumberFormat="1">
      <alignment vertical="bottom"/>
    </xf>
    <xf borderId="0" fillId="0" fontId="1" numFmtId="0" xfId="0" applyAlignment="1" applyFont="1">
      <alignment horizontal="left" readingOrder="0" vertical="bottom"/>
    </xf>
    <xf borderId="0" fillId="2" fontId="1" numFmtId="0" xfId="0" applyAlignment="1" applyFont="1">
      <alignment readingOrder="0" vertical="bottom"/>
    </xf>
    <xf borderId="0" fillId="0" fontId="1" numFmtId="167" xfId="0" applyAlignment="1" applyFont="1" applyNumberFormat="1">
      <alignment horizontal="left" readingOrder="0" vertical="bottom"/>
    </xf>
    <xf borderId="0" fillId="8" fontId="1" numFmtId="49" xfId="0" applyAlignment="1" applyFill="1" applyFont="1" applyNumberFormat="1">
      <alignment readingOrder="0" vertical="bottom"/>
    </xf>
    <xf borderId="0" fillId="2" fontId="1" numFmtId="165" xfId="0" applyAlignment="1" applyFont="1" applyNumberFormat="1">
      <alignment vertical="bottom"/>
    </xf>
    <xf borderId="0" fillId="5" fontId="2" numFmtId="0" xfId="0" applyAlignment="1" applyFont="1">
      <alignment horizontal="center" vertical="bottom"/>
    </xf>
    <xf borderId="0" fillId="0" fontId="4" numFmtId="0" xfId="0" applyAlignment="1" applyFont="1">
      <alignment readingOrder="0"/>
    </xf>
    <xf borderId="0" fillId="0" fontId="1" numFmtId="0" xfId="0" applyAlignment="1" applyFont="1">
      <alignment horizontal="left" vertical="bottom"/>
    </xf>
    <xf borderId="0" fillId="0" fontId="14" numFmtId="0" xfId="0" applyAlignment="1" applyFont="1">
      <alignment readingOrder="0"/>
    </xf>
    <xf borderId="0" fillId="8" fontId="1" numFmtId="0" xfId="0" applyAlignment="1" applyFont="1">
      <alignment readingOrder="0" vertical="bottom"/>
    </xf>
    <xf borderId="0" fillId="0" fontId="1" numFmtId="0" xfId="0" applyAlignment="1" applyFont="1">
      <alignment horizontal="left" vertical="bottom"/>
    </xf>
    <xf borderId="0" fillId="8" fontId="4" numFmtId="0" xfId="0" applyAlignment="1" applyFont="1">
      <alignment readingOrder="0"/>
    </xf>
    <xf borderId="0" fillId="0" fontId="10" numFmtId="0" xfId="0" applyAlignment="1" applyFont="1">
      <alignment readingOrder="0" vertical="bottom"/>
    </xf>
    <xf borderId="0" fillId="0" fontId="15" numFmtId="0" xfId="0" applyAlignment="1" applyFont="1">
      <alignment vertical="bottom"/>
    </xf>
    <xf borderId="0" fillId="2" fontId="16" numFmtId="0" xfId="0" applyAlignment="1" applyFont="1">
      <alignment horizontal="left" readingOrder="0"/>
    </xf>
    <xf borderId="0" fillId="0" fontId="17" numFmtId="0" xfId="0" applyAlignment="1" applyFont="1">
      <alignment readingOrder="0" vertical="bottom"/>
    </xf>
    <xf borderId="0" fillId="2" fontId="18" numFmtId="0" xfId="0" applyAlignment="1" applyFont="1">
      <alignment horizontal="left" readingOrder="0"/>
    </xf>
    <xf borderId="0" fillId="0" fontId="15" numFmtId="0" xfId="0" applyAlignment="1" applyFont="1">
      <alignment horizontal="left" vertical="bottom"/>
    </xf>
    <xf borderId="0" fillId="2" fontId="19" numFmtId="0" xfId="0" applyAlignment="1" applyFont="1">
      <alignment readingOrder="0" vertical="bottom"/>
    </xf>
    <xf borderId="0" fillId="0" fontId="10" numFmtId="0" xfId="0" applyAlignment="1" applyFont="1">
      <alignment horizontal="left" readingOrder="0"/>
    </xf>
    <xf borderId="0" fillId="0" fontId="20" numFmtId="0" xfId="0" applyAlignment="1" applyFont="1">
      <alignment vertical="bottom"/>
    </xf>
    <xf borderId="0" fillId="2" fontId="21" numFmtId="0" xfId="0" applyAlignment="1" applyFont="1">
      <alignment readingOrder="0"/>
    </xf>
    <xf borderId="0" fillId="3" fontId="2" numFmtId="0" xfId="0" applyAlignment="1" applyFont="1">
      <alignment readingOrder="0" vertical="bottom"/>
    </xf>
    <xf borderId="0" fillId="0" fontId="20" numFmtId="0" xfId="0" applyAlignment="1" applyFont="1">
      <alignment vertical="bottom"/>
    </xf>
    <xf borderId="0" fillId="0" fontId="15" numFmtId="0" xfId="0" applyAlignment="1" applyFont="1">
      <alignment readingOrder="0" vertical="bottom"/>
    </xf>
    <xf borderId="0" fillId="7" fontId="7" numFmtId="0" xfId="0" applyAlignment="1" applyFont="1">
      <alignment readingOrder="0" vertical="bottom"/>
    </xf>
    <xf borderId="0" fillId="2" fontId="7" numFmtId="165" xfId="0" applyAlignment="1" applyFont="1" applyNumberFormat="1">
      <alignment vertical="bottom"/>
    </xf>
    <xf borderId="0" fillId="2" fontId="7" numFmtId="0" xfId="0" applyAlignment="1" applyFont="1">
      <alignment readingOrder="0" vertical="bottom"/>
    </xf>
    <xf borderId="0" fillId="0" fontId="22" numFmtId="0" xfId="0" applyAlignment="1" applyFont="1">
      <alignment readingOrder="0" vertical="bottom"/>
    </xf>
    <xf borderId="0" fillId="0" fontId="4" numFmtId="168" xfId="0" applyAlignment="1" applyFont="1" applyNumberFormat="1">
      <alignment horizontal="left" readingOrder="0"/>
    </xf>
    <xf borderId="0" fillId="2" fontId="23" numFmtId="0" xfId="0" applyAlignment="1" applyFont="1">
      <alignment vertical="bottom"/>
    </xf>
    <xf borderId="0" fillId="2" fontId="23" numFmtId="0" xfId="0" applyAlignment="1" applyFont="1">
      <alignment readingOrder="0" vertical="bottom"/>
    </xf>
    <xf borderId="0" fillId="0" fontId="1" numFmtId="167" xfId="0" applyAlignment="1" applyFont="1" applyNumberFormat="1">
      <alignment vertical="bottom"/>
    </xf>
    <xf borderId="0" fillId="0" fontId="1" numFmtId="4" xfId="0" applyAlignment="1" applyFont="1" applyNumberFormat="1">
      <alignment vertical="bottom"/>
    </xf>
    <xf borderId="0" fillId="0" fontId="4" numFmtId="168" xfId="0" applyAlignment="1" applyFont="1" applyNumberFormat="1">
      <alignment readingOrder="0"/>
    </xf>
    <xf borderId="0" fillId="0" fontId="24" numFmtId="0" xfId="0" applyAlignment="1" applyFont="1">
      <alignment vertical="bottom"/>
    </xf>
    <xf borderId="0" fillId="0" fontId="0" numFmtId="0" xfId="0" applyAlignment="1" applyFont="1">
      <alignment vertical="bottom"/>
    </xf>
    <xf borderId="0" fillId="2" fontId="25" numFmtId="0" xfId="0" applyAlignment="1" applyFont="1">
      <alignment horizontal="left" readingOrder="0"/>
    </xf>
    <xf borderId="0" fillId="0" fontId="26" numFmtId="0" xfId="0" applyAlignment="1" applyFont="1">
      <alignment horizontal="left" readingOrder="0"/>
    </xf>
    <xf borderId="0" fillId="2" fontId="1" numFmtId="49" xfId="0" applyAlignment="1" applyFont="1" applyNumberFormat="1">
      <alignment readingOrder="0" vertical="bottom"/>
    </xf>
    <xf borderId="0" fillId="0" fontId="10" numFmtId="49" xfId="0" applyAlignment="1" applyFont="1" applyNumberFormat="1">
      <alignment vertical="bottom"/>
    </xf>
    <xf borderId="0" fillId="3" fontId="27" numFmtId="0" xfId="0" applyAlignment="1" applyFont="1">
      <alignment vertical="bottom"/>
    </xf>
    <xf borderId="0" fillId="2" fontId="28" numFmtId="0" xfId="0" applyAlignment="1" applyFont="1">
      <alignment readingOrder="0" vertical="bottom"/>
    </xf>
    <xf borderId="0" fillId="2" fontId="1" numFmtId="49" xfId="0" applyAlignment="1" applyFont="1" applyNumberFormat="1">
      <alignment vertical="bottom"/>
    </xf>
    <xf borderId="0" fillId="2" fontId="29" numFmtId="0" xfId="0" applyAlignment="1" applyFont="1">
      <alignment vertical="bottom"/>
    </xf>
    <xf borderId="0" fillId="0" fontId="22" numFmtId="0" xfId="0" applyAlignment="1" applyFont="1">
      <alignment readingOrder="0" vertical="bottom"/>
    </xf>
    <xf borderId="0" fillId="2" fontId="2" numFmtId="0" xfId="0" applyAlignment="1" applyFont="1">
      <alignment vertical="bottom"/>
    </xf>
    <xf borderId="0" fillId="3" fontId="30" numFmtId="0" xfId="0" applyAlignment="1" applyFont="1">
      <alignment vertical="bottom"/>
    </xf>
    <xf borderId="0" fillId="0" fontId="7" numFmtId="165" xfId="0" applyAlignment="1" applyFont="1" applyNumberFormat="1">
      <alignment vertical="bottom"/>
    </xf>
    <xf borderId="0" fillId="2" fontId="31" numFmtId="0" xfId="0" applyAlignment="1" applyFont="1">
      <alignment vertical="bottom"/>
    </xf>
    <xf borderId="0" fillId="0" fontId="24" numFmtId="0" xfId="0" applyAlignment="1" applyFont="1">
      <alignment readingOrder="0" vertical="bottom"/>
    </xf>
    <xf borderId="0" fillId="2" fontId="2" numFmtId="0" xfId="0" applyAlignment="1" applyFont="1">
      <alignment readingOrder="0" vertical="bottom"/>
    </xf>
    <xf borderId="0" fillId="0" fontId="1" numFmtId="167" xfId="0" applyAlignment="1" applyFont="1" applyNumberFormat="1">
      <alignment horizontal="left" readingOrder="0" vertical="bottom"/>
    </xf>
    <xf borderId="0" fillId="0" fontId="32" numFmtId="0" xfId="0" applyAlignment="1" applyFont="1">
      <alignment horizontal="left" readingOrder="0" vertical="bottom"/>
    </xf>
    <xf borderId="0" fillId="2" fontId="1" numFmtId="0" xfId="0" applyAlignment="1" applyFont="1">
      <alignment vertical="bottom"/>
    </xf>
    <xf borderId="0" fillId="0" fontId="32" numFmtId="0" xfId="0" applyAlignment="1" applyFont="1">
      <alignment horizontal="left" vertical="bottom"/>
    </xf>
    <xf borderId="0" fillId="0" fontId="32" numFmtId="0" xfId="0" applyAlignment="1" applyFont="1">
      <alignment horizontal="left" vertical="bottom"/>
    </xf>
    <xf borderId="0" fillId="0" fontId="3" numFmtId="0" xfId="0" applyAlignment="1" applyFont="1">
      <alignment readingOrder="0"/>
    </xf>
    <xf borderId="0" fillId="2" fontId="7" numFmtId="0" xfId="0" applyAlignment="1" applyFont="1">
      <alignment horizontal="left" readingOrder="0"/>
    </xf>
    <xf borderId="0" fillId="2" fontId="16" numFmtId="0" xfId="0" applyAlignment="1" applyFont="1">
      <alignment horizontal="left" readingOrder="0"/>
    </xf>
    <xf borderId="0" fillId="0" fontId="14" numFmtId="0" xfId="0" applyAlignment="1" applyFont="1">
      <alignment horizontal="left"/>
    </xf>
    <xf borderId="0" fillId="0" fontId="3" numFmtId="0" xfId="0" applyAlignment="1" applyFont="1">
      <alignment horizontal="left" readingOrder="0"/>
    </xf>
    <xf borderId="0" fillId="0" fontId="33" numFmtId="0" xfId="0" applyAlignment="1" applyFont="1">
      <alignment horizontal="left" readingOrder="0"/>
    </xf>
    <xf borderId="0" fillId="2" fontId="10" numFmtId="0" xfId="0" applyAlignment="1" applyFont="1">
      <alignment horizontal="left" readingOrder="0"/>
    </xf>
    <xf borderId="0" fillId="2" fontId="34" numFmtId="0" xfId="0" applyAlignment="1" applyFont="1">
      <alignment horizontal="left" readingOrder="0"/>
    </xf>
    <xf borderId="0" fillId="0" fontId="4" numFmtId="0" xfId="0" applyAlignment="1" applyFont="1">
      <alignment horizontal="left"/>
    </xf>
    <xf borderId="0" fillId="0" fontId="35" numFmtId="0" xfId="0" applyAlignment="1" applyFont="1">
      <alignment horizontal="left" readingOrder="0"/>
    </xf>
    <xf borderId="0" fillId="2" fontId="27" numFmtId="0" xfId="0" applyAlignment="1" applyFont="1">
      <alignment horizontal="left" readingOrder="0"/>
    </xf>
    <xf borderId="0" fillId="8" fontId="3" numFmtId="0" xfId="0" applyAlignment="1" applyFont="1">
      <alignment horizontal="center" readingOrder="0"/>
    </xf>
    <xf borderId="0" fillId="8" fontId="36" numFmtId="0" xfId="0" applyAlignment="1" applyFont="1">
      <alignment readingOrder="0"/>
    </xf>
    <xf borderId="0" fillId="0" fontId="36" numFmtId="0" xfId="0" applyFont="1"/>
    <xf borderId="0" fillId="0" fontId="22" numFmtId="0" xfId="0" applyAlignment="1" applyFont="1">
      <alignment vertical="bottom"/>
    </xf>
    <xf borderId="0" fillId="0" fontId="4" numFmtId="0" xfId="0" applyAlignment="1" applyFont="1">
      <alignment horizontal="left" readingOrder="0"/>
    </xf>
    <xf borderId="0" fillId="0" fontId="14" numFmtId="0" xfId="0" applyAlignment="1" applyFont="1">
      <alignment readingOrder="0"/>
    </xf>
    <xf borderId="0" fillId="0" fontId="4" numFmtId="0" xfId="0" applyAlignment="1" applyFont="1">
      <alignment horizontal="center" readingOrder="0"/>
    </xf>
    <xf borderId="0" fillId="0" fontId="4" numFmtId="167" xfId="0" applyAlignment="1" applyFont="1" applyNumberFormat="1">
      <alignment horizontal="center" readingOrder="0"/>
    </xf>
    <xf borderId="0" fillId="0" fontId="32" numFmtId="0" xfId="0" applyAlignment="1" applyFont="1">
      <alignment vertical="bottom"/>
    </xf>
    <xf borderId="0" fillId="8" fontId="32" numFmtId="0" xfId="0" applyAlignment="1" applyFont="1">
      <alignment vertical="bottom"/>
    </xf>
    <xf borderId="0" fillId="0" fontId="22" numFmtId="0" xfId="0" applyAlignment="1" applyFont="1">
      <alignment vertical="bottom"/>
    </xf>
    <xf borderId="0" fillId="0" fontId="2" numFmtId="0" xfId="0" applyAlignment="1" applyFont="1">
      <alignment readingOrder="0" vertical="bottom"/>
    </xf>
    <xf borderId="0" fillId="2" fontId="37" numFmtId="0" xfId="0" applyAlignment="1" applyFont="1">
      <alignment readingOrder="0" vertical="bottom"/>
    </xf>
    <xf borderId="0" fillId="8" fontId="30" numFmtId="0" xfId="0" applyAlignment="1" applyFont="1">
      <alignment vertical="bottom"/>
    </xf>
    <xf borderId="0" fillId="0" fontId="36" numFmtId="0" xfId="0" applyAlignment="1" applyFont="1">
      <alignment horizontal="left" readingOrder="0"/>
    </xf>
    <xf borderId="0" fillId="0" fontId="36" numFmtId="0" xfId="0" applyAlignment="1" applyFont="1">
      <alignment readingOrder="0"/>
    </xf>
    <xf borderId="0" fillId="0" fontId="1" numFmtId="0" xfId="0" applyAlignment="1" applyFont="1">
      <alignment horizontal="left" vertical="bottom"/>
    </xf>
    <xf borderId="0" fillId="0" fontId="10" numFmtId="0" xfId="0" applyAlignment="1" applyFont="1">
      <alignment horizontal="left" readingOrder="0"/>
    </xf>
    <xf borderId="0" fillId="0" fontId="1" numFmtId="0" xfId="0" applyAlignment="1" applyFont="1">
      <alignment horizontal="left" vertical="bottom"/>
    </xf>
    <xf borderId="0" fillId="2" fontId="10" numFmtId="0" xfId="0" applyAlignment="1" applyFont="1">
      <alignment horizontal="left" vertical="bottom"/>
    </xf>
    <xf borderId="0" fillId="0" fontId="25" numFmtId="0" xfId="0" applyAlignment="1" applyFont="1">
      <alignment horizontal="left" readingOrder="0"/>
    </xf>
    <xf borderId="0" fillId="2" fontId="10" numFmtId="0" xfId="0" applyAlignment="1" applyFont="1">
      <alignment horizontal="left" vertical="bottom"/>
    </xf>
    <xf borderId="0" fillId="2" fontId="0" numFmtId="0" xfId="0" applyAlignment="1" applyFont="1">
      <alignment readingOrder="0"/>
    </xf>
    <xf borderId="0" fillId="0" fontId="38" numFmtId="0" xfId="0" applyAlignment="1" applyFont="1">
      <alignment readingOrder="0"/>
    </xf>
    <xf borderId="0" fillId="0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ufcfightclub.com/presales" TargetMode="External"/><Relationship Id="rId2" Type="http://schemas.openxmlformats.org/officeDocument/2006/relationships/hyperlink" Target="https://www.ufcfightclub.com/presales" TargetMode="External"/><Relationship Id="rId3" Type="http://schemas.openxmlformats.org/officeDocument/2006/relationships/hyperlink" Target="https://www.ufcfightclub.com/presale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ufcfightclub.com/presales" TargetMode="External"/><Relationship Id="rId2" Type="http://schemas.openxmlformats.org/officeDocument/2006/relationships/hyperlink" Target="https://www.ufcfightclub.com/presales" TargetMode="External"/><Relationship Id="rId3" Type="http://schemas.openxmlformats.org/officeDocument/2006/relationships/hyperlink" Target="https://www.ufcfightclub.com/presales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http://www.khalidofficial.com" TargetMode="External"/><Relationship Id="rId42" Type="http://schemas.openxmlformats.org/officeDocument/2006/relationships/hyperlink" Target="https://www.lmdctour.com" TargetMode="External"/><Relationship Id="rId41" Type="http://schemas.openxmlformats.org/officeDocument/2006/relationships/hyperlink" Target="https://kidrock.com/tour" TargetMode="External"/><Relationship Id="rId44" Type="http://schemas.openxmlformats.org/officeDocument/2006/relationships/hyperlink" Target="https://www.lukebryan.com" TargetMode="External"/><Relationship Id="rId43" Type="http://schemas.openxmlformats.org/officeDocument/2006/relationships/hyperlink" Target="https://lorde.co.nz/melodrama-tour" TargetMode="External"/><Relationship Id="rId46" Type="http://schemas.openxmlformats.org/officeDocument/2006/relationships/hyperlink" Target="https://www.metallica.com/tour" TargetMode="External"/><Relationship Id="rId45" Type="http://schemas.openxmlformats.org/officeDocument/2006/relationships/hyperlink" Target="https://redpillbluestour.maroon5.com" TargetMode="External"/><Relationship Id="rId1" Type="http://schemas.openxmlformats.org/officeDocument/2006/relationships/hyperlink" Target="https://www.5sos.com/live/" TargetMode="External"/><Relationship Id="rId2" Type="http://schemas.openxmlformats.org/officeDocument/2006/relationships/hyperlink" Target="https://abc.go.com/shows/american-idol/live-tour" TargetMode="External"/><Relationship Id="rId3" Type="http://schemas.openxmlformats.org/officeDocument/2006/relationships/hyperlink" Target="http://www.andreabocelli.com/tickets/" TargetMode="External"/><Relationship Id="rId4" Type="http://schemas.openxmlformats.org/officeDocument/2006/relationships/hyperlink" Target="http://arcadefire.com/site/live/" TargetMode="External"/><Relationship Id="rId9" Type="http://schemas.openxmlformats.org/officeDocument/2006/relationships/hyperlink" Target="https://brckhmptn.com/dates/" TargetMode="External"/><Relationship Id="rId48" Type="http://schemas.openxmlformats.org/officeDocument/2006/relationships/hyperlink" Target="https://www.mirandalambert.com/tour/" TargetMode="External"/><Relationship Id="rId47" Type="http://schemas.openxmlformats.org/officeDocument/2006/relationships/hyperlink" Target="https://www.officialmiguel.com" TargetMode="External"/><Relationship Id="rId49" Type="http://schemas.openxmlformats.org/officeDocument/2006/relationships/hyperlink" Target="http://www.niallhoran.com/live/" TargetMode="External"/><Relationship Id="rId5" Type="http://schemas.openxmlformats.org/officeDocument/2006/relationships/hyperlink" Target="http://www.artgarfunkel.com/concerts.html" TargetMode="External"/><Relationship Id="rId6" Type="http://schemas.openxmlformats.org/officeDocument/2006/relationships/hyperlink" Target="https://backstreetboys.com/events" TargetMode="External"/><Relationship Id="rId7" Type="http://schemas.openxmlformats.org/officeDocument/2006/relationships/hyperlink" Target="https://www.beyonce.com/tour/otr-ii/dates/" TargetMode="External"/><Relationship Id="rId8" Type="http://schemas.openxmlformats.org/officeDocument/2006/relationships/hyperlink" Target="https://britneyspears.com/events" TargetMode="External"/><Relationship Id="rId31" Type="http://schemas.openxmlformats.org/officeDocument/2006/relationships/hyperlink" Target="http://www.hfktour.com" TargetMode="External"/><Relationship Id="rId30" Type="http://schemas.openxmlformats.org/officeDocument/2006/relationships/hyperlink" Target="https://www.stubhub.com/garth-brooks-tickets/performer/188486/" TargetMode="External"/><Relationship Id="rId33" Type="http://schemas.openxmlformats.org/officeDocument/2006/relationships/hyperlink" Target="https://www.imaginedragonsmusic.com/tour" TargetMode="External"/><Relationship Id="rId32" Type="http://schemas.openxmlformats.org/officeDocument/2006/relationships/hyperlink" Target="https://hstyles.co.uk/tour" TargetMode="External"/><Relationship Id="rId35" Type="http://schemas.openxmlformats.org/officeDocument/2006/relationships/hyperlink" Target="https://www.jasonaldean.com/tour" TargetMode="External"/><Relationship Id="rId34" Type="http://schemas.openxmlformats.org/officeDocument/2006/relationships/hyperlink" Target="https://www.janetjackson.com/tour" TargetMode="External"/><Relationship Id="rId37" Type="http://schemas.openxmlformats.org/officeDocument/2006/relationships/hyperlink" Target="https://www.katyperry.com/tour/" TargetMode="External"/><Relationship Id="rId36" Type="http://schemas.openxmlformats.org/officeDocument/2006/relationships/hyperlink" Target="http://joanjett.com/tour/" TargetMode="External"/><Relationship Id="rId39" Type="http://schemas.openxmlformats.org/officeDocument/2006/relationships/hyperlink" Target="http://www.keshaofficial.com" TargetMode="External"/><Relationship Id="rId38" Type="http://schemas.openxmlformats.org/officeDocument/2006/relationships/hyperlink" Target="https://www.keithurban.net/events" TargetMode="External"/><Relationship Id="rId62" Type="http://schemas.openxmlformats.org/officeDocument/2006/relationships/hyperlink" Target="https://sugarlandmusic.com/" TargetMode="External"/><Relationship Id="rId61" Type="http://schemas.openxmlformats.org/officeDocument/2006/relationships/hyperlink" Target="http://www.shaniatwain.com/tour" TargetMode="External"/><Relationship Id="rId20" Type="http://schemas.openxmlformats.org/officeDocument/2006/relationships/hyperlink" Target="http://dualipa.com/live/" TargetMode="External"/><Relationship Id="rId64" Type="http://schemas.openxmlformats.org/officeDocument/2006/relationships/hyperlink" Target="https://www.thomasrhett.com/tour" TargetMode="External"/><Relationship Id="rId63" Type="http://schemas.openxmlformats.org/officeDocument/2006/relationships/hyperlink" Target="http://www.thirtysecondstomars.com/tour" TargetMode="External"/><Relationship Id="rId22" Type="http://schemas.openxmlformats.org/officeDocument/2006/relationships/hyperlink" Target="https://tour.eltonjohn.com/" TargetMode="External"/><Relationship Id="rId66" Type="http://schemas.openxmlformats.org/officeDocument/2006/relationships/drawing" Target="../drawings/drawing3.xml"/><Relationship Id="rId21" Type="http://schemas.openxmlformats.org/officeDocument/2006/relationships/hyperlink" Target="http://www.edsheeran.com/tour" TargetMode="External"/><Relationship Id="rId65" Type="http://schemas.openxmlformats.org/officeDocument/2006/relationships/hyperlink" Target="https://www.zacbrownband.com/tour" TargetMode="External"/><Relationship Id="rId24" Type="http://schemas.openxmlformats.org/officeDocument/2006/relationships/hyperlink" Target="http://www.evanescence.com/shows/" TargetMode="External"/><Relationship Id="rId23" Type="http://schemas.openxmlformats.org/officeDocument/2006/relationships/hyperlink" Target="http://www.eminem.com/tour" TargetMode="External"/><Relationship Id="rId60" Type="http://schemas.openxmlformats.org/officeDocument/2006/relationships/hyperlink" Target="http://www.shakira.com/tour" TargetMode="External"/><Relationship Id="rId26" Type="http://schemas.openxmlformats.org/officeDocument/2006/relationships/hyperlink" Target="https://falloutboy.com/tour/" TargetMode="External"/><Relationship Id="rId25" Type="http://schemas.openxmlformats.org/officeDocument/2006/relationships/hyperlink" Target="http://soul2soultour.com" TargetMode="External"/><Relationship Id="rId28" Type="http://schemas.openxmlformats.org/officeDocument/2006/relationships/hyperlink" Target="https://foofighters.com/" TargetMode="External"/><Relationship Id="rId27" Type="http://schemas.openxmlformats.org/officeDocument/2006/relationships/hyperlink" Target="https://florenceandthemachine.net/" TargetMode="External"/><Relationship Id="rId29" Type="http://schemas.openxmlformats.org/officeDocument/2006/relationships/hyperlink" Target="https://g-eazy.com/tour/" TargetMode="External"/><Relationship Id="rId51" Type="http://schemas.openxmlformats.org/officeDocument/2006/relationships/hyperlink" Target="https://panicatthedisco.com/tour/" TargetMode="External"/><Relationship Id="rId50" Type="http://schemas.openxmlformats.org/officeDocument/2006/relationships/hyperlink" Target="https://www.ozzy.com/events/" TargetMode="External"/><Relationship Id="rId53" Type="http://schemas.openxmlformats.org/officeDocument/2006/relationships/hyperlink" Target="https://pearljam.com/tour" TargetMode="External"/><Relationship Id="rId52" Type="http://schemas.openxmlformats.org/officeDocument/2006/relationships/hyperlink" Target="http://www.paramore.net/tour" TargetMode="External"/><Relationship Id="rId11" Type="http://schemas.openxmlformats.org/officeDocument/2006/relationships/hyperlink" Target="http://bts.ibighit.com/btsworldtour/" TargetMode="External"/><Relationship Id="rId55" Type="http://schemas.openxmlformats.org/officeDocument/2006/relationships/hyperlink" Target="https://beautifultraumatour.com/" TargetMode="External"/><Relationship Id="rId10" Type="http://schemas.openxmlformats.org/officeDocument/2006/relationships/hyperlink" Target="http://www.brunomars.com/tour" TargetMode="External"/><Relationship Id="rId54" Type="http://schemas.openxmlformats.org/officeDocument/2006/relationships/hyperlink" Target="http://ptxofficial.com/tour" TargetMode="External"/><Relationship Id="rId13" Type="http://schemas.openxmlformats.org/officeDocument/2006/relationships/hyperlink" Target="https://www.chaserice.com/events" TargetMode="External"/><Relationship Id="rId57" Type="http://schemas.openxmlformats.org/officeDocument/2006/relationships/hyperlink" Target="http://www.queenonline.com/upcoming_shows" TargetMode="External"/><Relationship Id="rId12" Type="http://schemas.openxmlformats.org/officeDocument/2006/relationships/hyperlink" Target="http://www.charlieputh.com/tour" TargetMode="External"/><Relationship Id="rId56" Type="http://schemas.openxmlformats.org/officeDocument/2006/relationships/hyperlink" Target="http://pnbrockofficial.com/tour/" TargetMode="External"/><Relationship Id="rId15" Type="http://schemas.openxmlformats.org/officeDocument/2006/relationships/hyperlink" Target="http://www.chrisyoungcountry.com/events" TargetMode="External"/><Relationship Id="rId59" Type="http://schemas.openxmlformats.org/officeDocument/2006/relationships/hyperlink" Target="http://samsmithworld.com/live/" TargetMode="External"/><Relationship Id="rId14" Type="http://schemas.openxmlformats.org/officeDocument/2006/relationships/hyperlink" Target="http://www.chrisstapleton.com/tour/" TargetMode="External"/><Relationship Id="rId58" Type="http://schemas.openxmlformats.org/officeDocument/2006/relationships/hyperlink" Target="http://reospeedwagon.com/tour/" TargetMode="External"/><Relationship Id="rId17" Type="http://schemas.openxmlformats.org/officeDocument/2006/relationships/hyperlink" Target="http://www.defleppard.com/tour/" TargetMode="External"/><Relationship Id="rId16" Type="http://schemas.openxmlformats.org/officeDocument/2006/relationships/hyperlink" Target="http://www.christinaaguilera.com" TargetMode="External"/><Relationship Id="rId19" Type="http://schemas.openxmlformats.org/officeDocument/2006/relationships/hyperlink" Target="https://drakeofficial.com/tour-dates.html" TargetMode="External"/><Relationship Id="rId18" Type="http://schemas.openxmlformats.org/officeDocument/2006/relationships/hyperlink" Target="http://www.depechemode.com/tour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://presale.codes/" TargetMode="External"/><Relationship Id="rId2" Type="http://schemas.openxmlformats.org/officeDocument/2006/relationships/hyperlink" Target="http://www.tmpresale.com/" TargetMode="External"/><Relationship Id="rId3" Type="http://schemas.openxmlformats.org/officeDocument/2006/relationships/hyperlink" Target="http://acentertainment.com/" TargetMode="External"/><Relationship Id="rId4" Type="http://schemas.openxmlformats.org/officeDocument/2006/relationships/hyperlink" Target="https://consequenceofsound.net/category/news/tour-dates/" TargetMode="External"/><Relationship Id="rId9" Type="http://schemas.openxmlformats.org/officeDocument/2006/relationships/hyperlink" Target="https://twitter.com/primesport" TargetMode="External"/><Relationship Id="rId5" Type="http://schemas.openxmlformats.org/officeDocument/2006/relationships/hyperlink" Target="https://twitter.com/Concertfix" TargetMode="External"/><Relationship Id="rId6" Type="http://schemas.openxmlformats.org/officeDocument/2006/relationships/hyperlink" Target="http://concertfix.com/tour-announcements" TargetMode="External"/><Relationship Id="rId7" Type="http://schemas.openxmlformats.org/officeDocument/2006/relationships/hyperlink" Target="https://www.ticketnews.com" TargetMode="External"/><Relationship Id="rId8" Type="http://schemas.openxmlformats.org/officeDocument/2006/relationships/hyperlink" Target="https://www.primesport.com/" TargetMode="External"/><Relationship Id="rId11" Type="http://schemas.openxmlformats.org/officeDocument/2006/relationships/hyperlink" Target="http://www.ufc.com/schedule/event" TargetMode="External"/><Relationship Id="rId10" Type="http://schemas.openxmlformats.org/officeDocument/2006/relationships/hyperlink" Target="http://www.f1fanatic.co.uk/" TargetMode="External"/><Relationship Id="rId13" Type="http://schemas.openxmlformats.org/officeDocument/2006/relationships/hyperlink" Target="http://sportspyder.com/" TargetMode="External"/><Relationship Id="rId12" Type="http://schemas.openxmlformats.org/officeDocument/2006/relationships/hyperlink" Target="http://sillyseason.com/" TargetMode="External"/><Relationship Id="rId15" Type="http://schemas.openxmlformats.org/officeDocument/2006/relationships/hyperlink" Target="https://www.festicket.com/festivals/" TargetMode="External"/><Relationship Id="rId14" Type="http://schemas.openxmlformats.org/officeDocument/2006/relationships/hyperlink" Target="https://twitter.com/fbschedules" TargetMode="External"/><Relationship Id="rId17" Type="http://schemas.openxmlformats.org/officeDocument/2006/relationships/hyperlink" Target="https://www.broadway.org/tours" TargetMode="External"/><Relationship Id="rId16" Type="http://schemas.openxmlformats.org/officeDocument/2006/relationships/hyperlink" Target="https://www.everfest.com/music-festivals" TargetMode="External"/><Relationship Id="rId19" Type="http://schemas.openxmlformats.org/officeDocument/2006/relationships/drawing" Target="../drawings/drawing6.xml"/><Relationship Id="rId18" Type="http://schemas.openxmlformats.org/officeDocument/2006/relationships/hyperlink" Target="https://www.broadwa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46.43"/>
    <col customWidth="1" min="3" max="3" width="47.71"/>
    <col customWidth="1" min="4" max="4" width="35.86"/>
    <col customWidth="1" min="5" max="5" width="48.57"/>
  </cols>
  <sheetData>
    <row r="1">
      <c r="B1" s="1"/>
      <c r="C1" s="1"/>
      <c r="D1" s="5"/>
      <c r="E1" s="16" t="s">
        <v>3</v>
      </c>
    </row>
    <row r="2">
      <c r="A2" s="18" t="s">
        <v>12</v>
      </c>
      <c r="B2" s="20"/>
      <c r="C2" s="20"/>
      <c r="D2" s="1"/>
      <c r="E2" s="1"/>
    </row>
    <row r="3">
      <c r="A3" s="22"/>
      <c r="B3" s="23" t="s">
        <v>15</v>
      </c>
      <c r="C3" s="20"/>
      <c r="D3" s="1"/>
      <c r="E3" s="1"/>
    </row>
    <row r="4">
      <c r="B4" s="15" t="s">
        <v>16</v>
      </c>
      <c r="C4" s="15" t="s">
        <v>17</v>
      </c>
      <c r="D4" s="14" t="s">
        <v>18</v>
      </c>
      <c r="E4" s="17" t="s">
        <v>19</v>
      </c>
    </row>
    <row r="5">
      <c r="B5" s="15" t="s">
        <v>20</v>
      </c>
      <c r="C5" s="15" t="s">
        <v>21</v>
      </c>
      <c r="D5" s="14" t="s">
        <v>22</v>
      </c>
      <c r="E5" s="17" t="s">
        <v>23</v>
      </c>
    </row>
    <row r="6">
      <c r="B6" s="15" t="s">
        <v>24</v>
      </c>
      <c r="C6" s="15" t="s">
        <v>25</v>
      </c>
      <c r="D6" s="14" t="s">
        <v>26</v>
      </c>
      <c r="E6" s="17" t="s">
        <v>27</v>
      </c>
    </row>
    <row r="7">
      <c r="B7" s="15" t="s">
        <v>28</v>
      </c>
      <c r="C7" s="15" t="s">
        <v>29</v>
      </c>
      <c r="D7" s="14" t="s">
        <v>18</v>
      </c>
      <c r="E7" s="17" t="s">
        <v>30</v>
      </c>
    </row>
    <row r="8">
      <c r="B8" s="15" t="s">
        <v>31</v>
      </c>
      <c r="C8" s="15" t="s">
        <v>32</v>
      </c>
      <c r="D8" s="14" t="s">
        <v>22</v>
      </c>
      <c r="E8" s="17" t="s">
        <v>34</v>
      </c>
    </row>
    <row r="9">
      <c r="B9" s="26" t="s">
        <v>35</v>
      </c>
      <c r="C9" s="26" t="s">
        <v>42</v>
      </c>
      <c r="D9" s="14" t="s">
        <v>43</v>
      </c>
      <c r="E9" s="17" t="s">
        <v>44</v>
      </c>
    </row>
    <row r="10">
      <c r="B10" s="26" t="s">
        <v>45</v>
      </c>
      <c r="C10" s="26" t="s">
        <v>46</v>
      </c>
      <c r="D10" s="14" t="s">
        <v>18</v>
      </c>
      <c r="E10" s="17" t="s">
        <v>47</v>
      </c>
    </row>
    <row r="11">
      <c r="B11" s="15" t="s">
        <v>48</v>
      </c>
      <c r="C11" s="15" t="s">
        <v>49</v>
      </c>
      <c r="D11" s="14" t="s">
        <v>22</v>
      </c>
      <c r="E11" s="28"/>
    </row>
    <row r="12">
      <c r="B12" s="15" t="s">
        <v>56</v>
      </c>
      <c r="C12" s="15" t="s">
        <v>58</v>
      </c>
      <c r="D12" s="14" t="s">
        <v>22</v>
      </c>
      <c r="E12" s="17" t="s">
        <v>60</v>
      </c>
    </row>
    <row r="13">
      <c r="B13" s="15" t="s">
        <v>61</v>
      </c>
      <c r="C13" s="14" t="s">
        <v>63</v>
      </c>
      <c r="D13" s="14" t="s">
        <v>18</v>
      </c>
      <c r="E13" s="28"/>
    </row>
    <row r="14">
      <c r="B14" s="15" t="s">
        <v>66</v>
      </c>
      <c r="C14" s="14" t="s">
        <v>68</v>
      </c>
      <c r="D14" s="14" t="s">
        <v>22</v>
      </c>
      <c r="E14" s="17" t="s">
        <v>69</v>
      </c>
    </row>
    <row r="15">
      <c r="B15" s="15" t="s">
        <v>70</v>
      </c>
      <c r="C15" s="15" t="s">
        <v>71</v>
      </c>
      <c r="D15" s="14" t="s">
        <v>18</v>
      </c>
      <c r="E15" s="17" t="s">
        <v>72</v>
      </c>
    </row>
    <row r="16">
      <c r="B16" s="15" t="s">
        <v>73</v>
      </c>
      <c r="C16" s="26" t="s">
        <v>74</v>
      </c>
      <c r="D16" s="14" t="s">
        <v>22</v>
      </c>
      <c r="E16" s="28"/>
    </row>
    <row r="17">
      <c r="B17" s="15" t="s">
        <v>76</v>
      </c>
      <c r="C17" s="15" t="s">
        <v>78</v>
      </c>
      <c r="D17" s="14" t="s">
        <v>79</v>
      </c>
      <c r="E17" s="17"/>
    </row>
    <row r="18">
      <c r="B18" s="15" t="s">
        <v>80</v>
      </c>
      <c r="C18" s="15" t="s">
        <v>81</v>
      </c>
      <c r="D18" s="14" t="s">
        <v>22</v>
      </c>
      <c r="E18" s="17"/>
    </row>
    <row r="19">
      <c r="B19" s="15" t="s">
        <v>82</v>
      </c>
      <c r="C19" s="14" t="s">
        <v>83</v>
      </c>
      <c r="D19" s="14" t="s">
        <v>84</v>
      </c>
      <c r="E19" s="17" t="s">
        <v>85</v>
      </c>
    </row>
    <row r="20">
      <c r="B20" s="15" t="s">
        <v>86</v>
      </c>
      <c r="C20" s="15" t="s">
        <v>87</v>
      </c>
      <c r="D20" s="14" t="s">
        <v>88</v>
      </c>
      <c r="E20" s="28"/>
    </row>
    <row r="21">
      <c r="B21" s="15" t="s">
        <v>89</v>
      </c>
      <c r="C21" s="15" t="s">
        <v>90</v>
      </c>
      <c r="D21" s="14" t="s">
        <v>18</v>
      </c>
      <c r="E21" s="17" t="s">
        <v>91</v>
      </c>
    </row>
    <row r="22">
      <c r="B22" s="26" t="s">
        <v>92</v>
      </c>
      <c r="C22" s="27" t="s">
        <v>93</v>
      </c>
      <c r="D22" s="14" t="s">
        <v>18</v>
      </c>
      <c r="E22" s="28"/>
    </row>
    <row r="25">
      <c r="A25" s="22"/>
      <c r="B25" s="23" t="s">
        <v>94</v>
      </c>
      <c r="C25" s="31"/>
      <c r="D25" s="5"/>
      <c r="E25" s="1"/>
    </row>
    <row r="26">
      <c r="A26" s="22"/>
      <c r="B26" s="37">
        <v>43288.0</v>
      </c>
      <c r="C26" s="27" t="s">
        <v>110</v>
      </c>
      <c r="D26" s="20" t="s">
        <v>50</v>
      </c>
      <c r="E26" s="1"/>
    </row>
    <row r="27">
      <c r="A27" s="22"/>
      <c r="B27" s="39" t="s">
        <v>113</v>
      </c>
      <c r="C27" s="14" t="s">
        <v>118</v>
      </c>
      <c r="D27" s="1" t="s">
        <v>59</v>
      </c>
      <c r="E27" s="1"/>
    </row>
    <row r="28">
      <c r="A28" s="22"/>
      <c r="B28" s="37">
        <v>43282.0</v>
      </c>
      <c r="C28" s="30" t="s">
        <v>120</v>
      </c>
      <c r="D28" s="27" t="s">
        <v>95</v>
      </c>
      <c r="E28" s="32" t="s">
        <v>96</v>
      </c>
    </row>
    <row r="29">
      <c r="A29" s="22"/>
      <c r="B29" s="37">
        <v>43282.0</v>
      </c>
      <c r="C29" s="30" t="s">
        <v>123</v>
      </c>
      <c r="D29" s="27" t="s">
        <v>95</v>
      </c>
      <c r="E29" s="32" t="s">
        <v>96</v>
      </c>
    </row>
    <row r="30">
      <c r="A30" s="22"/>
      <c r="B30" s="37">
        <v>43283.0</v>
      </c>
      <c r="C30" s="30" t="s">
        <v>126</v>
      </c>
      <c r="D30" s="27" t="s">
        <v>95</v>
      </c>
      <c r="E30" s="32" t="s">
        <v>96</v>
      </c>
    </row>
    <row r="31">
      <c r="A31" s="22"/>
      <c r="B31" s="37">
        <v>43283.0</v>
      </c>
      <c r="C31" s="30" t="s">
        <v>128</v>
      </c>
      <c r="D31" s="27" t="s">
        <v>95</v>
      </c>
      <c r="E31" s="32" t="s">
        <v>96</v>
      </c>
    </row>
    <row r="32">
      <c r="A32" s="22"/>
      <c r="B32" s="37">
        <v>43284.0</v>
      </c>
      <c r="C32" s="30" t="s">
        <v>131</v>
      </c>
      <c r="D32" s="27" t="s">
        <v>95</v>
      </c>
      <c r="E32" s="32" t="s">
        <v>96</v>
      </c>
    </row>
    <row r="33">
      <c r="A33" s="22"/>
      <c r="B33" s="37">
        <v>43284.0</v>
      </c>
      <c r="C33" s="30" t="s">
        <v>134</v>
      </c>
      <c r="D33" s="27" t="s">
        <v>95</v>
      </c>
      <c r="E33" s="32" t="s">
        <v>96</v>
      </c>
    </row>
    <row r="34">
      <c r="A34" s="22"/>
      <c r="B34" s="37">
        <v>43287.0</v>
      </c>
      <c r="C34" s="30" t="s">
        <v>136</v>
      </c>
      <c r="D34" s="27" t="s">
        <v>95</v>
      </c>
      <c r="E34" s="32" t="s">
        <v>96</v>
      </c>
    </row>
    <row r="35">
      <c r="A35" s="22"/>
      <c r="B35" s="37">
        <v>43287.0</v>
      </c>
      <c r="C35" s="30" t="s">
        <v>136</v>
      </c>
      <c r="D35" s="27" t="s">
        <v>95</v>
      </c>
      <c r="E35" s="32" t="s">
        <v>96</v>
      </c>
    </row>
    <row r="36">
      <c r="A36" s="22"/>
      <c r="B36" s="37">
        <v>43288.0</v>
      </c>
      <c r="C36" s="30" t="s">
        <v>136</v>
      </c>
      <c r="D36" s="27" t="s">
        <v>95</v>
      </c>
      <c r="E36" s="32" t="s">
        <v>96</v>
      </c>
    </row>
    <row r="37">
      <c r="A37" s="22"/>
      <c r="B37" s="37">
        <v>43288.0</v>
      </c>
      <c r="C37" s="30" t="s">
        <v>136</v>
      </c>
      <c r="D37" s="27" t="s">
        <v>95</v>
      </c>
      <c r="E37" s="32" t="s">
        <v>96</v>
      </c>
    </row>
    <row r="38">
      <c r="A38" s="22"/>
      <c r="B38" s="37">
        <v>43291.0</v>
      </c>
      <c r="C38" s="30" t="s">
        <v>151</v>
      </c>
      <c r="D38" s="27" t="s">
        <v>95</v>
      </c>
      <c r="E38" s="32" t="s">
        <v>96</v>
      </c>
    </row>
    <row r="39">
      <c r="A39" s="22"/>
      <c r="B39" s="37">
        <v>43292.0</v>
      </c>
      <c r="C39" s="30" t="s">
        <v>151</v>
      </c>
      <c r="D39" s="27" t="s">
        <v>95</v>
      </c>
      <c r="E39" s="32" t="s">
        <v>96</v>
      </c>
    </row>
    <row r="40">
      <c r="A40" s="22"/>
      <c r="B40" s="37">
        <v>43296.0</v>
      </c>
      <c r="C40" s="27" t="s">
        <v>158</v>
      </c>
      <c r="D40" s="27" t="s">
        <v>95</v>
      </c>
      <c r="E40" s="32" t="s">
        <v>96</v>
      </c>
    </row>
    <row r="41">
      <c r="A41" s="22"/>
      <c r="B41" s="42">
        <v>43297.0</v>
      </c>
      <c r="C41" s="14" t="s">
        <v>183</v>
      </c>
      <c r="D41" s="44" t="s">
        <v>185</v>
      </c>
      <c r="E41" s="45"/>
    </row>
    <row r="42">
      <c r="A42" s="22"/>
      <c r="B42" s="42">
        <v>43298.0</v>
      </c>
      <c r="C42" s="14" t="s">
        <v>198</v>
      </c>
      <c r="D42" s="14" t="s">
        <v>185</v>
      </c>
      <c r="E42" s="1"/>
    </row>
    <row r="43">
      <c r="A43" s="22"/>
      <c r="B43" s="42">
        <v>43289.0</v>
      </c>
      <c r="C43" s="14" t="s">
        <v>203</v>
      </c>
      <c r="D43" s="1" t="s">
        <v>206</v>
      </c>
      <c r="E43" s="1"/>
    </row>
    <row r="44">
      <c r="A44" s="22"/>
      <c r="B44" s="37">
        <v>43295.0</v>
      </c>
      <c r="C44" s="27" t="s">
        <v>217</v>
      </c>
      <c r="D44" s="27" t="s">
        <v>219</v>
      </c>
      <c r="E44" s="46" t="s">
        <v>222</v>
      </c>
    </row>
    <row r="45">
      <c r="A45" s="22"/>
      <c r="B45" s="48">
        <v>43288.0</v>
      </c>
      <c r="C45" s="50" t="s">
        <v>240</v>
      </c>
      <c r="D45" s="27" t="s">
        <v>243</v>
      </c>
      <c r="E45" s="52" t="s">
        <v>222</v>
      </c>
    </row>
    <row r="46">
      <c r="A46" s="22"/>
      <c r="B46" s="54" t="s">
        <v>251</v>
      </c>
      <c r="C46" s="27" t="s">
        <v>258</v>
      </c>
      <c r="D46" s="20" t="s">
        <v>260</v>
      </c>
      <c r="E46" s="1"/>
    </row>
    <row r="47">
      <c r="A47" s="22"/>
      <c r="B47" s="54" t="s">
        <v>263</v>
      </c>
      <c r="C47" s="27" t="s">
        <v>265</v>
      </c>
      <c r="D47" s="20" t="s">
        <v>266</v>
      </c>
      <c r="E47" s="14" t="s">
        <v>267</v>
      </c>
    </row>
    <row r="48">
      <c r="A48" s="22"/>
      <c r="B48" s="39" t="s">
        <v>268</v>
      </c>
      <c r="C48" s="14" t="s">
        <v>271</v>
      </c>
      <c r="D48" s="14" t="s">
        <v>273</v>
      </c>
      <c r="E48" s="20"/>
    </row>
    <row r="49">
      <c r="A49" s="22"/>
      <c r="B49" s="56"/>
      <c r="C49" s="27"/>
      <c r="D49" s="1"/>
      <c r="E49" s="1"/>
    </row>
    <row r="50">
      <c r="A50" s="58"/>
      <c r="B50" s="23" t="s">
        <v>293</v>
      </c>
      <c r="C50" s="31"/>
      <c r="D50" s="1"/>
      <c r="E50" s="1"/>
    </row>
    <row r="51">
      <c r="A51" s="58"/>
      <c r="B51" s="60" t="s">
        <v>294</v>
      </c>
      <c r="C51" s="62" t="s">
        <v>302</v>
      </c>
      <c r="D51" s="60" t="s">
        <v>307</v>
      </c>
      <c r="E51" s="60" t="s">
        <v>308</v>
      </c>
    </row>
    <row r="52">
      <c r="A52" s="58"/>
      <c r="B52" s="60" t="s">
        <v>311</v>
      </c>
      <c r="C52" s="62" t="s">
        <v>313</v>
      </c>
      <c r="D52" s="60" t="s">
        <v>314</v>
      </c>
      <c r="E52" s="60" t="s">
        <v>316</v>
      </c>
    </row>
    <row r="53">
      <c r="A53" s="58"/>
      <c r="B53" s="60" t="s">
        <v>317</v>
      </c>
      <c r="C53" s="68" t="s">
        <v>318</v>
      </c>
      <c r="D53" s="70" t="s">
        <v>337</v>
      </c>
      <c r="E53" s="60" t="s">
        <v>343</v>
      </c>
    </row>
    <row r="54">
      <c r="A54" s="58"/>
      <c r="B54" s="60" t="s">
        <v>345</v>
      </c>
      <c r="C54" s="62" t="s">
        <v>346</v>
      </c>
      <c r="D54" s="60" t="s">
        <v>347</v>
      </c>
      <c r="E54" s="60" t="s">
        <v>348</v>
      </c>
    </row>
    <row r="55">
      <c r="A55" s="58"/>
      <c r="B55" s="60" t="s">
        <v>345</v>
      </c>
      <c r="C55" s="62" t="s">
        <v>350</v>
      </c>
      <c r="D55" s="60" t="s">
        <v>352</v>
      </c>
      <c r="E55" s="14" t="s">
        <v>353</v>
      </c>
    </row>
    <row r="56">
      <c r="A56" s="58"/>
      <c r="B56" s="60" t="s">
        <v>268</v>
      </c>
      <c r="C56" s="62" t="s">
        <v>358</v>
      </c>
      <c r="D56" s="60" t="s">
        <v>359</v>
      </c>
      <c r="E56" s="60" t="s">
        <v>361</v>
      </c>
    </row>
    <row r="57">
      <c r="A57" s="58"/>
      <c r="B57" s="60" t="s">
        <v>364</v>
      </c>
      <c r="C57" s="62" t="s">
        <v>366</v>
      </c>
      <c r="D57" s="60" t="s">
        <v>53</v>
      </c>
      <c r="E57" s="60" t="s">
        <v>368</v>
      </c>
    </row>
    <row r="58">
      <c r="A58" s="58"/>
      <c r="B58" s="60" t="s">
        <v>369</v>
      </c>
      <c r="C58" s="62" t="s">
        <v>370</v>
      </c>
      <c r="D58" s="60" t="s">
        <v>372</v>
      </c>
      <c r="E58" s="60" t="s">
        <v>373</v>
      </c>
    </row>
    <row r="59">
      <c r="A59" s="58"/>
      <c r="B59" s="60" t="s">
        <v>377</v>
      </c>
      <c r="C59" s="62" t="s">
        <v>381</v>
      </c>
      <c r="D59" s="60" t="s">
        <v>384</v>
      </c>
      <c r="E59" s="14" t="s">
        <v>387</v>
      </c>
    </row>
    <row r="60">
      <c r="A60" s="58"/>
      <c r="B60" s="60" t="s">
        <v>390</v>
      </c>
      <c r="C60" s="62" t="s">
        <v>392</v>
      </c>
      <c r="D60" s="73" t="s">
        <v>394</v>
      </c>
      <c r="E60" s="14" t="s">
        <v>405</v>
      </c>
    </row>
    <row r="61">
      <c r="A61" s="58"/>
      <c r="B61" s="60" t="s">
        <v>407</v>
      </c>
      <c r="C61" s="62" t="s">
        <v>408</v>
      </c>
      <c r="D61" s="73" t="s">
        <v>409</v>
      </c>
      <c r="E61" s="14" t="s">
        <v>411</v>
      </c>
    </row>
    <row r="62">
      <c r="A62" s="58"/>
      <c r="B62" s="60" t="s">
        <v>414</v>
      </c>
      <c r="C62" s="62" t="s">
        <v>415</v>
      </c>
      <c r="D62" s="70" t="s">
        <v>418</v>
      </c>
      <c r="E62" s="60" t="s">
        <v>421</v>
      </c>
    </row>
    <row r="63">
      <c r="A63" s="22"/>
      <c r="B63" s="1"/>
      <c r="C63" s="1"/>
      <c r="D63" s="1"/>
      <c r="E63" s="1"/>
    </row>
    <row r="64">
      <c r="A64" s="22"/>
      <c r="B64" s="23" t="s">
        <v>438</v>
      </c>
      <c r="C64" s="31"/>
      <c r="D64" s="1"/>
      <c r="E64" s="1"/>
    </row>
    <row r="65">
      <c r="A65" s="22"/>
      <c r="B65" s="14" t="s">
        <v>442</v>
      </c>
      <c r="C65" s="1"/>
      <c r="D65" s="1"/>
      <c r="E65" s="1"/>
    </row>
    <row r="66">
      <c r="A66" s="22"/>
      <c r="C66" s="1"/>
      <c r="D66" s="1"/>
      <c r="E66" s="1"/>
    </row>
    <row r="67">
      <c r="A67" s="76" t="s">
        <v>292</v>
      </c>
      <c r="B67" s="20"/>
      <c r="C67" s="20"/>
      <c r="D67" s="1"/>
      <c r="E67" s="1"/>
    </row>
    <row r="68">
      <c r="A68" s="5"/>
      <c r="B68" s="23" t="s">
        <v>15</v>
      </c>
      <c r="C68" s="20"/>
      <c r="D68" s="5"/>
      <c r="E68" s="1"/>
    </row>
    <row r="69">
      <c r="A69" s="22"/>
      <c r="B69" s="15" t="s">
        <v>9</v>
      </c>
      <c r="C69" s="14" t="s">
        <v>7</v>
      </c>
      <c r="D69" s="14" t="s">
        <v>10</v>
      </c>
      <c r="E69" s="17" t="s">
        <v>11</v>
      </c>
    </row>
    <row r="70">
      <c r="B70" s="15" t="s">
        <v>170</v>
      </c>
      <c r="C70" s="15" t="s">
        <v>169</v>
      </c>
      <c r="D70" s="14" t="s">
        <v>171</v>
      </c>
      <c r="E70" s="17" t="s">
        <v>172</v>
      </c>
    </row>
    <row r="71">
      <c r="B71" s="26" t="s">
        <v>331</v>
      </c>
      <c r="C71" s="26" t="s">
        <v>330</v>
      </c>
      <c r="D71" s="14" t="s">
        <v>88</v>
      </c>
      <c r="E71" s="17" t="s">
        <v>332</v>
      </c>
    </row>
    <row r="72">
      <c r="B72" s="15" t="s">
        <v>465</v>
      </c>
      <c r="C72" s="15" t="s">
        <v>463</v>
      </c>
      <c r="D72" s="14" t="s">
        <v>18</v>
      </c>
      <c r="E72" s="1"/>
    </row>
    <row r="73">
      <c r="B73" s="26" t="s">
        <v>476</v>
      </c>
      <c r="C73" s="26" t="s">
        <v>477</v>
      </c>
      <c r="D73" s="14" t="s">
        <v>22</v>
      </c>
      <c r="E73" s="1"/>
    </row>
    <row r="74">
      <c r="A74" s="22"/>
      <c r="B74" s="5"/>
      <c r="C74" s="20"/>
      <c r="D74" s="1"/>
      <c r="E74" s="1"/>
    </row>
    <row r="75">
      <c r="A75" s="58"/>
      <c r="B75" s="23" t="s">
        <v>94</v>
      </c>
      <c r="C75" s="20"/>
      <c r="D75" s="1"/>
      <c r="E75" s="1"/>
    </row>
    <row r="76">
      <c r="A76" s="22"/>
      <c r="B76" s="14" t="s">
        <v>490</v>
      </c>
      <c r="C76" s="39" t="s">
        <v>492</v>
      </c>
      <c r="D76" s="14" t="s">
        <v>297</v>
      </c>
      <c r="E76" s="20"/>
    </row>
    <row r="77">
      <c r="A77" s="22"/>
      <c r="B77" s="14" t="s">
        <v>496</v>
      </c>
      <c r="C77" s="54" t="s">
        <v>499</v>
      </c>
      <c r="D77" s="44" t="s">
        <v>303</v>
      </c>
      <c r="E77" s="27" t="s">
        <v>304</v>
      </c>
    </row>
    <row r="78">
      <c r="A78" s="22"/>
      <c r="B78" s="27" t="s">
        <v>502</v>
      </c>
      <c r="C78" s="54" t="s">
        <v>504</v>
      </c>
      <c r="D78" s="20" t="s">
        <v>309</v>
      </c>
      <c r="E78" s="1"/>
    </row>
    <row r="79">
      <c r="A79" s="22"/>
      <c r="B79" s="27" t="s">
        <v>506</v>
      </c>
      <c r="C79" s="54" t="s">
        <v>507</v>
      </c>
      <c r="D79" s="20" t="s">
        <v>320</v>
      </c>
      <c r="E79" s="1"/>
    </row>
    <row r="80">
      <c r="A80" s="22"/>
      <c r="B80" s="42">
        <v>43316.0</v>
      </c>
      <c r="C80" s="78" t="s">
        <v>510</v>
      </c>
      <c r="D80" s="44" t="s">
        <v>314</v>
      </c>
      <c r="E80" s="69" t="s">
        <v>222</v>
      </c>
    </row>
    <row r="81">
      <c r="A81" s="22"/>
      <c r="B81" s="56"/>
      <c r="C81" s="20"/>
      <c r="D81" s="1"/>
      <c r="E81" s="1"/>
    </row>
    <row r="82">
      <c r="A82" s="22"/>
      <c r="B82" s="56"/>
      <c r="C82" s="20"/>
      <c r="D82" s="1"/>
      <c r="E82" s="1"/>
    </row>
    <row r="83">
      <c r="A83" s="22"/>
      <c r="B83" s="80"/>
      <c r="C83" s="20"/>
      <c r="D83" s="1"/>
      <c r="E83" s="1"/>
    </row>
    <row r="84">
      <c r="A84" s="58"/>
      <c r="B84" s="23" t="s">
        <v>293</v>
      </c>
      <c r="C84" s="20"/>
      <c r="D84" s="1"/>
      <c r="E84" s="1"/>
    </row>
    <row r="85">
      <c r="A85" s="58"/>
      <c r="B85" s="14" t="s">
        <v>531</v>
      </c>
      <c r="C85" s="82" t="s">
        <v>532</v>
      </c>
      <c r="D85" s="1" t="s">
        <v>544</v>
      </c>
      <c r="E85" s="83">
        <v>43177.0</v>
      </c>
    </row>
    <row r="86">
      <c r="A86" s="58"/>
      <c r="B86" s="14" t="s">
        <v>553</v>
      </c>
      <c r="C86" s="82" t="s">
        <v>554</v>
      </c>
      <c r="D86" s="29" t="s">
        <v>555</v>
      </c>
    </row>
    <row r="87">
      <c r="A87" s="58"/>
      <c r="B87" s="14" t="s">
        <v>556</v>
      </c>
      <c r="C87" s="82" t="s">
        <v>558</v>
      </c>
      <c r="D87" s="29" t="s">
        <v>559</v>
      </c>
      <c r="E87" s="60" t="s">
        <v>560</v>
      </c>
    </row>
    <row r="88">
      <c r="A88" s="58"/>
      <c r="B88" s="14" t="s">
        <v>562</v>
      </c>
      <c r="C88" s="82" t="s">
        <v>563</v>
      </c>
      <c r="D88" s="1" t="s">
        <v>564</v>
      </c>
      <c r="E88" s="83">
        <v>43084.0</v>
      </c>
    </row>
    <row r="89">
      <c r="A89" s="58"/>
      <c r="B89" s="14" t="s">
        <v>565</v>
      </c>
      <c r="C89" s="82" t="s">
        <v>567</v>
      </c>
      <c r="D89" s="44" t="s">
        <v>569</v>
      </c>
      <c r="E89" s="83">
        <v>43109.0</v>
      </c>
    </row>
    <row r="90">
      <c r="A90" s="58"/>
      <c r="B90" s="14" t="s">
        <v>571</v>
      </c>
      <c r="C90" s="82" t="s">
        <v>572</v>
      </c>
      <c r="D90" s="45" t="s">
        <v>574</v>
      </c>
      <c r="E90" s="88"/>
    </row>
    <row r="91">
      <c r="A91" s="58"/>
      <c r="B91" s="14" t="s">
        <v>562</v>
      </c>
      <c r="C91" s="82" t="s">
        <v>591</v>
      </c>
      <c r="D91" s="1" t="s">
        <v>303</v>
      </c>
      <c r="E91" s="60" t="s">
        <v>595</v>
      </c>
    </row>
    <row r="92">
      <c r="A92" s="58"/>
      <c r="B92" s="14" t="s">
        <v>599</v>
      </c>
      <c r="C92" s="82" t="s">
        <v>602</v>
      </c>
      <c r="D92" s="1" t="s">
        <v>604</v>
      </c>
    </row>
    <row r="93">
      <c r="A93" s="58"/>
      <c r="B93" s="14" t="s">
        <v>606</v>
      </c>
      <c r="C93" s="82" t="s">
        <v>608</v>
      </c>
      <c r="D93" s="44" t="s">
        <v>610</v>
      </c>
      <c r="E93" s="60" t="s">
        <v>612</v>
      </c>
    </row>
    <row r="94">
      <c r="A94" s="58"/>
      <c r="B94" s="14" t="s">
        <v>562</v>
      </c>
      <c r="C94" s="82" t="s">
        <v>614</v>
      </c>
      <c r="D94" s="1" t="s">
        <v>615</v>
      </c>
    </row>
    <row r="95">
      <c r="A95" s="58"/>
      <c r="B95" s="14" t="s">
        <v>618</v>
      </c>
      <c r="C95" s="82" t="s">
        <v>619</v>
      </c>
      <c r="D95" s="44" t="s">
        <v>620</v>
      </c>
    </row>
    <row r="96">
      <c r="A96" s="58"/>
      <c r="B96" s="14" t="s">
        <v>556</v>
      </c>
      <c r="C96" s="82" t="s">
        <v>623</v>
      </c>
      <c r="D96" s="14" t="s">
        <v>625</v>
      </c>
    </row>
    <row r="97">
      <c r="A97" s="58"/>
      <c r="B97" s="14" t="s">
        <v>626</v>
      </c>
      <c r="C97" s="82" t="s">
        <v>627</v>
      </c>
      <c r="D97" s="14" t="s">
        <v>297</v>
      </c>
      <c r="E97" s="60" t="s">
        <v>629</v>
      </c>
    </row>
    <row r="98">
      <c r="A98" s="58"/>
      <c r="B98" s="14" t="s">
        <v>631</v>
      </c>
      <c r="C98" s="62" t="s">
        <v>633</v>
      </c>
      <c r="D98" s="91" t="s">
        <v>634</v>
      </c>
    </row>
    <row r="99">
      <c r="A99" s="58"/>
      <c r="B99" s="1"/>
      <c r="C99" s="20"/>
      <c r="D99" s="1"/>
      <c r="E99" s="1"/>
    </row>
    <row r="100">
      <c r="A100" s="22"/>
      <c r="B100" s="23" t="s">
        <v>438</v>
      </c>
      <c r="C100" s="20"/>
      <c r="D100" s="1"/>
      <c r="E100" s="1"/>
    </row>
    <row r="101">
      <c r="A101" s="22"/>
      <c r="B101" s="55" t="s">
        <v>442</v>
      </c>
      <c r="C101" s="1"/>
      <c r="D101" s="1"/>
      <c r="E101" s="1"/>
    </row>
    <row r="102">
      <c r="A102" s="22"/>
      <c r="C102" s="1"/>
      <c r="D102" s="1"/>
      <c r="E102" s="1"/>
    </row>
    <row r="103">
      <c r="A103" s="76" t="s">
        <v>354</v>
      </c>
      <c r="B103" s="22"/>
      <c r="C103" s="1"/>
      <c r="D103" s="1"/>
      <c r="E103" s="1"/>
    </row>
    <row r="104">
      <c r="A104" s="22"/>
      <c r="B104" s="23" t="s">
        <v>15</v>
      </c>
      <c r="C104" s="1"/>
      <c r="D104" s="1"/>
      <c r="E104" s="1"/>
    </row>
    <row r="105">
      <c r="B105" s="15" t="s">
        <v>175</v>
      </c>
      <c r="C105" s="15" t="s">
        <v>173</v>
      </c>
      <c r="D105" s="14" t="s">
        <v>18</v>
      </c>
      <c r="E105" s="17" t="s">
        <v>176</v>
      </c>
    </row>
    <row r="106">
      <c r="B106" s="15" t="s">
        <v>230</v>
      </c>
      <c r="C106" s="15" t="s">
        <v>227</v>
      </c>
      <c r="D106" s="14" t="s">
        <v>205</v>
      </c>
      <c r="E106" s="17" t="s">
        <v>231</v>
      </c>
    </row>
    <row r="107">
      <c r="B107" s="15" t="s">
        <v>402</v>
      </c>
      <c r="C107" s="15" t="s">
        <v>401</v>
      </c>
      <c r="D107" s="14" t="s">
        <v>22</v>
      </c>
      <c r="E107" s="17" t="s">
        <v>403</v>
      </c>
    </row>
    <row r="108">
      <c r="B108" s="26" t="s">
        <v>583</v>
      </c>
      <c r="C108" s="26" t="s">
        <v>582</v>
      </c>
      <c r="D108" s="14" t="s">
        <v>18</v>
      </c>
      <c r="E108" s="17" t="s">
        <v>584</v>
      </c>
    </row>
    <row r="109">
      <c r="B109" s="26" t="s">
        <v>587</v>
      </c>
      <c r="C109" s="26" t="s">
        <v>586</v>
      </c>
      <c r="D109" s="14" t="s">
        <v>18</v>
      </c>
      <c r="E109" s="28"/>
    </row>
    <row r="110">
      <c r="B110" s="15" t="s">
        <v>609</v>
      </c>
      <c r="C110" s="14" t="s">
        <v>607</v>
      </c>
      <c r="D110" s="14" t="s">
        <v>18</v>
      </c>
      <c r="E110" s="17" t="s">
        <v>611</v>
      </c>
    </row>
    <row r="111">
      <c r="B111" s="14" t="s">
        <v>652</v>
      </c>
      <c r="C111" s="14" t="s">
        <v>653</v>
      </c>
      <c r="D111" s="14" t="s">
        <v>18</v>
      </c>
      <c r="E111" s="17" t="s">
        <v>654</v>
      </c>
    </row>
    <row r="112">
      <c r="B112" s="26" t="s">
        <v>655</v>
      </c>
      <c r="C112" s="27" t="s">
        <v>656</v>
      </c>
      <c r="D112" s="14" t="s">
        <v>22</v>
      </c>
      <c r="E112" s="28"/>
    </row>
    <row r="113">
      <c r="B113" s="93" t="s">
        <v>657</v>
      </c>
      <c r="C113" s="29" t="s">
        <v>661</v>
      </c>
      <c r="D113" s="29" t="s">
        <v>18</v>
      </c>
      <c r="E113" s="17" t="s">
        <v>662</v>
      </c>
    </row>
    <row r="114">
      <c r="A114" s="22"/>
      <c r="B114" s="5"/>
      <c r="C114" s="1"/>
      <c r="D114" s="1"/>
      <c r="E114" s="1"/>
    </row>
    <row r="115">
      <c r="A115" s="22"/>
      <c r="B115" s="23" t="s">
        <v>94</v>
      </c>
      <c r="C115" s="1"/>
      <c r="D115" s="1"/>
      <c r="E115" s="1"/>
    </row>
    <row r="116">
      <c r="A116" s="22"/>
      <c r="B116" s="14" t="s">
        <v>664</v>
      </c>
      <c r="C116" s="27" t="s">
        <v>363</v>
      </c>
      <c r="D116" s="72" t="s">
        <v>365</v>
      </c>
      <c r="E116" s="1"/>
    </row>
    <row r="117">
      <c r="A117" s="22"/>
      <c r="B117" s="27" t="s">
        <v>666</v>
      </c>
      <c r="C117" s="27" t="s">
        <v>382</v>
      </c>
      <c r="D117" s="27" t="s">
        <v>383</v>
      </c>
      <c r="E117" s="1"/>
    </row>
    <row r="118">
      <c r="A118" s="22"/>
      <c r="B118" s="42">
        <v>43368.0</v>
      </c>
      <c r="C118" s="27" t="s">
        <v>391</v>
      </c>
      <c r="D118" s="14" t="s">
        <v>393</v>
      </c>
      <c r="E118" s="1"/>
    </row>
    <row r="119">
      <c r="A119" s="22"/>
      <c r="B119" s="37">
        <v>43361.0</v>
      </c>
      <c r="C119" s="14" t="s">
        <v>412</v>
      </c>
      <c r="D119" s="27" t="s">
        <v>413</v>
      </c>
      <c r="E119" s="1"/>
    </row>
    <row r="120">
      <c r="A120" s="22"/>
      <c r="B120" s="54" t="s">
        <v>667</v>
      </c>
      <c r="C120" s="1" t="s">
        <v>420</v>
      </c>
      <c r="D120" s="20" t="s">
        <v>422</v>
      </c>
      <c r="E120" s="1"/>
    </row>
    <row r="121">
      <c r="A121" s="22"/>
      <c r="B121" s="54" t="s">
        <v>670</v>
      </c>
      <c r="C121" s="20" t="s">
        <v>429</v>
      </c>
      <c r="D121" s="20" t="s">
        <v>430</v>
      </c>
      <c r="E121" s="1"/>
    </row>
    <row r="122">
      <c r="A122" s="22"/>
      <c r="B122" s="54" t="s">
        <v>671</v>
      </c>
      <c r="C122" s="20" t="s">
        <v>433</v>
      </c>
      <c r="D122" s="20" t="s">
        <v>434</v>
      </c>
      <c r="E122" s="1"/>
    </row>
    <row r="123">
      <c r="A123" s="22"/>
      <c r="B123" s="37">
        <v>43344.0</v>
      </c>
      <c r="C123" s="27" t="s">
        <v>439</v>
      </c>
      <c r="D123" s="20" t="s">
        <v>225</v>
      </c>
      <c r="E123" s="1"/>
    </row>
    <row r="124">
      <c r="A124" s="22"/>
      <c r="B124" s="37">
        <v>43344.0</v>
      </c>
      <c r="C124" s="27" t="s">
        <v>445</v>
      </c>
      <c r="D124" s="27" t="s">
        <v>446</v>
      </c>
      <c r="E124" s="1"/>
    </row>
    <row r="125">
      <c r="A125" s="22"/>
      <c r="B125" s="37">
        <v>43352.0</v>
      </c>
      <c r="C125" s="27" t="s">
        <v>451</v>
      </c>
      <c r="D125" s="27" t="s">
        <v>446</v>
      </c>
      <c r="E125" s="1"/>
    </row>
    <row r="126">
      <c r="A126" s="22"/>
      <c r="B126" s="37">
        <v>43373.0</v>
      </c>
      <c r="C126" s="27" t="s">
        <v>457</v>
      </c>
      <c r="D126" s="27" t="s">
        <v>459</v>
      </c>
      <c r="E126" s="1"/>
    </row>
    <row r="127">
      <c r="A127" s="22"/>
      <c r="B127" s="56"/>
      <c r="C127" s="1"/>
      <c r="D127" s="1"/>
      <c r="E127" s="1"/>
    </row>
    <row r="128">
      <c r="A128" s="22"/>
      <c r="B128" s="80"/>
      <c r="C128" s="1"/>
      <c r="D128" s="1"/>
      <c r="E128" s="1"/>
    </row>
    <row r="129">
      <c r="A129" s="22"/>
      <c r="B129" s="23" t="s">
        <v>293</v>
      </c>
      <c r="C129" s="1"/>
      <c r="D129" s="1"/>
      <c r="E129" s="1"/>
    </row>
    <row r="130">
      <c r="A130" s="97"/>
      <c r="B130" s="60" t="s">
        <v>675</v>
      </c>
      <c r="C130" s="99" t="s">
        <v>676</v>
      </c>
      <c r="D130" s="14" t="s">
        <v>679</v>
      </c>
    </row>
    <row r="131">
      <c r="A131" s="97"/>
      <c r="B131" s="60" t="s">
        <v>681</v>
      </c>
      <c r="C131" s="14" t="s">
        <v>683</v>
      </c>
      <c r="D131" s="1" t="s">
        <v>283</v>
      </c>
      <c r="E131" s="60" t="s">
        <v>685</v>
      </c>
    </row>
    <row r="132">
      <c r="A132" s="97"/>
      <c r="B132" s="100"/>
      <c r="C132" s="1"/>
      <c r="D132" s="5"/>
      <c r="E132" s="1"/>
    </row>
    <row r="133">
      <c r="A133" s="97"/>
      <c r="B133" s="23" t="s">
        <v>438</v>
      </c>
      <c r="C133" s="1"/>
      <c r="D133" s="5"/>
      <c r="E133" s="1"/>
    </row>
    <row r="134">
      <c r="A134" s="22"/>
      <c r="B134" s="55" t="s">
        <v>442</v>
      </c>
      <c r="C134" s="20"/>
      <c r="D134" s="1"/>
      <c r="E134" s="1"/>
    </row>
    <row r="135">
      <c r="A135" s="22"/>
      <c r="B135" s="22"/>
      <c r="C135" s="20"/>
      <c r="D135" s="20"/>
      <c r="E135" s="1"/>
    </row>
    <row r="136">
      <c r="A136" s="101" t="s">
        <v>464</v>
      </c>
      <c r="B136" s="20"/>
      <c r="C136" s="20"/>
      <c r="D136" s="1"/>
      <c r="E136" s="1"/>
    </row>
    <row r="137">
      <c r="A137" s="22"/>
      <c r="B137" s="23" t="s">
        <v>15</v>
      </c>
      <c r="C137" s="20"/>
      <c r="D137" s="1"/>
      <c r="E137" s="1"/>
    </row>
    <row r="138">
      <c r="A138" s="22"/>
      <c r="B138" s="15" t="s">
        <v>467</v>
      </c>
      <c r="C138" s="15" t="s">
        <v>706</v>
      </c>
      <c r="D138" s="44" t="s">
        <v>22</v>
      </c>
      <c r="E138" s="1"/>
    </row>
    <row r="139">
      <c r="A139" s="22"/>
      <c r="B139" s="15" t="s">
        <v>659</v>
      </c>
      <c r="C139" s="15" t="s">
        <v>658</v>
      </c>
      <c r="D139" s="44" t="s">
        <v>22</v>
      </c>
      <c r="E139" s="1"/>
    </row>
    <row r="140">
      <c r="A140" s="22"/>
      <c r="B140" s="5"/>
      <c r="C140" s="5"/>
      <c r="D140" s="1"/>
      <c r="E140" s="1"/>
    </row>
    <row r="141">
      <c r="A141" s="22"/>
      <c r="B141" s="23" t="s">
        <v>94</v>
      </c>
      <c r="C141" s="31"/>
      <c r="D141" s="5"/>
      <c r="E141" s="1"/>
    </row>
    <row r="142">
      <c r="A142" s="22"/>
      <c r="B142" s="56">
        <v>43376.0</v>
      </c>
      <c r="C142" s="27" t="s">
        <v>712</v>
      </c>
      <c r="D142" s="1" t="s">
        <v>102</v>
      </c>
      <c r="E142" s="1"/>
    </row>
    <row r="143">
      <c r="A143" s="22"/>
      <c r="B143" s="56">
        <v>43377.0</v>
      </c>
      <c r="C143" s="27" t="s">
        <v>714</v>
      </c>
      <c r="D143" s="5" t="s">
        <v>102</v>
      </c>
      <c r="E143" s="1"/>
    </row>
    <row r="144">
      <c r="A144" s="22"/>
      <c r="B144" s="56">
        <v>43378.0</v>
      </c>
      <c r="C144" s="27" t="s">
        <v>717</v>
      </c>
      <c r="D144" s="1" t="s">
        <v>102</v>
      </c>
      <c r="E144" s="1"/>
    </row>
    <row r="145">
      <c r="A145" s="22"/>
      <c r="B145" s="56">
        <v>43379.0</v>
      </c>
      <c r="C145" s="27" t="s">
        <v>721</v>
      </c>
      <c r="D145" s="1" t="s">
        <v>102</v>
      </c>
      <c r="E145" s="1"/>
    </row>
    <row r="146">
      <c r="A146" s="22"/>
      <c r="B146" s="56">
        <v>43386.0</v>
      </c>
      <c r="C146" s="27" t="s">
        <v>723</v>
      </c>
      <c r="D146" s="5" t="s">
        <v>102</v>
      </c>
      <c r="E146" s="1"/>
    </row>
    <row r="147">
      <c r="A147" s="22"/>
      <c r="B147" s="56">
        <v>43387.0</v>
      </c>
      <c r="C147" s="27" t="s">
        <v>726</v>
      </c>
      <c r="D147" s="5" t="s">
        <v>102</v>
      </c>
      <c r="E147" s="1"/>
    </row>
    <row r="148">
      <c r="A148" s="22"/>
      <c r="B148" s="56">
        <v>43397.0</v>
      </c>
      <c r="C148" s="27" t="s">
        <v>729</v>
      </c>
      <c r="D148" s="5" t="s">
        <v>102</v>
      </c>
      <c r="E148" s="1"/>
    </row>
    <row r="149">
      <c r="A149" s="22"/>
      <c r="B149" s="56">
        <v>43376.0</v>
      </c>
      <c r="C149" s="27" t="s">
        <v>733</v>
      </c>
      <c r="D149" s="41" t="s">
        <v>102</v>
      </c>
      <c r="E149" s="20"/>
    </row>
    <row r="150">
      <c r="A150" s="22"/>
      <c r="B150" s="56">
        <v>43387.0</v>
      </c>
      <c r="C150" s="27" t="s">
        <v>734</v>
      </c>
      <c r="D150" s="41" t="s">
        <v>526</v>
      </c>
      <c r="E150" s="20"/>
    </row>
    <row r="151">
      <c r="A151" s="22"/>
      <c r="B151" s="54" t="s">
        <v>102</v>
      </c>
      <c r="C151" s="27" t="s">
        <v>736</v>
      </c>
      <c r="D151" s="15" t="s">
        <v>738</v>
      </c>
      <c r="E151" s="1"/>
    </row>
    <row r="152">
      <c r="A152" s="22"/>
      <c r="B152" s="39" t="s">
        <v>740</v>
      </c>
      <c r="C152" s="14" t="s">
        <v>741</v>
      </c>
      <c r="D152" s="5" t="s">
        <v>529</v>
      </c>
      <c r="E152" s="1"/>
    </row>
    <row r="153">
      <c r="A153" s="22"/>
      <c r="B153" s="80"/>
      <c r="C153" s="102"/>
      <c r="D153" s="1"/>
      <c r="E153" s="1"/>
    </row>
    <row r="154">
      <c r="A154" s="58"/>
      <c r="B154" s="23" t="s">
        <v>293</v>
      </c>
      <c r="C154" s="31"/>
      <c r="D154" s="1"/>
      <c r="E154" s="1"/>
    </row>
    <row r="155">
      <c r="A155" s="58"/>
      <c r="B155" s="14" t="s">
        <v>744</v>
      </c>
      <c r="C155" s="14" t="s">
        <v>745</v>
      </c>
      <c r="D155" s="45" t="s">
        <v>746</v>
      </c>
      <c r="E155" s="1"/>
    </row>
    <row r="156">
      <c r="A156" s="58"/>
      <c r="B156" s="14" t="s">
        <v>747</v>
      </c>
      <c r="C156" s="14" t="s">
        <v>745</v>
      </c>
      <c r="D156" s="45" t="s">
        <v>746</v>
      </c>
      <c r="E156" s="1"/>
    </row>
    <row r="157">
      <c r="A157" s="58"/>
      <c r="B157" s="14" t="s">
        <v>747</v>
      </c>
      <c r="C157" s="14" t="s">
        <v>748</v>
      </c>
      <c r="D157" s="1" t="s">
        <v>749</v>
      </c>
      <c r="E157" s="1"/>
    </row>
    <row r="158">
      <c r="A158" s="22"/>
      <c r="B158" s="82" t="s">
        <v>750</v>
      </c>
      <c r="C158" s="104" t="s">
        <v>751</v>
      </c>
      <c r="D158" s="1" t="s">
        <v>53</v>
      </c>
      <c r="E158" s="1"/>
    </row>
    <row r="159">
      <c r="A159" s="22"/>
      <c r="B159" s="1"/>
      <c r="C159" s="1"/>
      <c r="D159" s="1"/>
      <c r="E159" s="1"/>
    </row>
    <row r="160">
      <c r="A160" s="22"/>
      <c r="B160" s="23" t="s">
        <v>438</v>
      </c>
      <c r="C160" s="31"/>
      <c r="D160" s="1"/>
      <c r="E160" s="1"/>
    </row>
    <row r="161">
      <c r="A161" s="22"/>
      <c r="B161" s="14" t="s">
        <v>757</v>
      </c>
      <c r="C161" s="1"/>
      <c r="D161" s="1"/>
      <c r="E161" s="1"/>
    </row>
    <row r="162">
      <c r="A162" s="22"/>
      <c r="B162" s="20"/>
      <c r="C162" s="20"/>
      <c r="D162" s="1"/>
      <c r="E162" s="1"/>
    </row>
    <row r="163">
      <c r="A163" s="19" t="s">
        <v>530</v>
      </c>
      <c r="B163" s="23" t="s">
        <v>15</v>
      </c>
      <c r="C163" s="31"/>
      <c r="D163" s="1"/>
      <c r="E163" s="1"/>
    </row>
    <row r="164">
      <c r="A164" s="1"/>
      <c r="B164" s="14" t="s">
        <v>513</v>
      </c>
      <c r="C164" s="14" t="s">
        <v>758</v>
      </c>
      <c r="D164" s="1" t="s">
        <v>22</v>
      </c>
      <c r="E164" s="1"/>
    </row>
    <row r="165">
      <c r="A165" s="5"/>
      <c r="B165" s="15" t="s">
        <v>688</v>
      </c>
      <c r="C165" s="15" t="s">
        <v>759</v>
      </c>
      <c r="D165" s="1" t="s">
        <v>101</v>
      </c>
      <c r="E165" s="1"/>
    </row>
    <row r="166">
      <c r="A166" s="5"/>
      <c r="B166" s="5"/>
      <c r="C166" s="5"/>
      <c r="D166" s="1"/>
      <c r="E166" s="1"/>
    </row>
    <row r="167">
      <c r="A167" s="5"/>
      <c r="B167" s="23" t="s">
        <v>94</v>
      </c>
      <c r="C167" s="31"/>
      <c r="D167" s="1"/>
      <c r="E167" s="1"/>
    </row>
    <row r="168">
      <c r="A168" s="1"/>
      <c r="B168" s="54" t="s">
        <v>760</v>
      </c>
      <c r="C168" s="27" t="s">
        <v>762</v>
      </c>
      <c r="D168" s="1" t="s">
        <v>243</v>
      </c>
      <c r="E168" s="1"/>
    </row>
    <row r="169">
      <c r="A169" s="1"/>
      <c r="B169" s="54" t="s">
        <v>763</v>
      </c>
      <c r="C169" s="27" t="s">
        <v>765</v>
      </c>
      <c r="D169" s="1" t="s">
        <v>536</v>
      </c>
      <c r="E169" s="1"/>
    </row>
    <row r="170">
      <c r="A170" s="1"/>
      <c r="B170" s="39" t="s">
        <v>766</v>
      </c>
      <c r="C170" s="14" t="s">
        <v>767</v>
      </c>
      <c r="D170" s="84" t="s">
        <v>550</v>
      </c>
      <c r="E170" s="1"/>
    </row>
    <row r="171">
      <c r="A171" s="20"/>
      <c r="B171" s="54" t="s">
        <v>769</v>
      </c>
      <c r="C171" s="27" t="s">
        <v>771</v>
      </c>
      <c r="D171" s="1" t="s">
        <v>542</v>
      </c>
      <c r="E171" s="1"/>
    </row>
    <row r="172">
      <c r="A172" s="20"/>
      <c r="B172" s="56">
        <v>43422.0</v>
      </c>
      <c r="C172" s="27" t="s">
        <v>772</v>
      </c>
      <c r="D172" s="1" t="s">
        <v>546</v>
      </c>
      <c r="E172" s="1"/>
    </row>
    <row r="173">
      <c r="A173" s="20"/>
      <c r="B173" s="56">
        <v>43410.0</v>
      </c>
      <c r="C173" s="27" t="s">
        <v>773</v>
      </c>
      <c r="D173" s="1" t="s">
        <v>538</v>
      </c>
      <c r="E173" s="1"/>
    </row>
    <row r="174">
      <c r="A174" s="20"/>
      <c r="B174" s="106">
        <v>43410.0</v>
      </c>
      <c r="C174" s="14" t="s">
        <v>774</v>
      </c>
      <c r="D174" s="85" t="s">
        <v>446</v>
      </c>
      <c r="E174" s="1"/>
    </row>
    <row r="175">
      <c r="A175" s="20"/>
      <c r="B175" s="80"/>
      <c r="C175" s="102"/>
      <c r="D175" s="1"/>
      <c r="E175" s="1"/>
    </row>
    <row r="176">
      <c r="A176" s="22"/>
      <c r="B176" s="23" t="s">
        <v>293</v>
      </c>
      <c r="C176" s="31"/>
      <c r="D176" s="1"/>
      <c r="E176" s="1"/>
    </row>
    <row r="177">
      <c r="A177" s="22"/>
      <c r="B177" s="14" t="s">
        <v>775</v>
      </c>
      <c r="C177" s="14" t="s">
        <v>776</v>
      </c>
      <c r="D177" s="1" t="s">
        <v>777</v>
      </c>
      <c r="E177" s="1"/>
    </row>
    <row r="178">
      <c r="A178" s="22"/>
      <c r="B178" s="14" t="s">
        <v>778</v>
      </c>
      <c r="C178" s="14" t="s">
        <v>779</v>
      </c>
      <c r="D178" s="1" t="s">
        <v>780</v>
      </c>
      <c r="E178" s="1"/>
    </row>
    <row r="179">
      <c r="A179" s="22"/>
      <c r="B179" s="1"/>
      <c r="C179" s="1"/>
      <c r="D179" s="1"/>
      <c r="E179" s="1"/>
    </row>
    <row r="180">
      <c r="A180" s="5"/>
      <c r="B180" s="23" t="s">
        <v>438</v>
      </c>
      <c r="C180" s="31"/>
      <c r="D180" s="1"/>
      <c r="E180" s="1"/>
    </row>
    <row r="181">
      <c r="A181" s="5"/>
      <c r="B181" s="14" t="s">
        <v>757</v>
      </c>
      <c r="C181" s="1"/>
      <c r="D181" s="1"/>
      <c r="E181" s="1"/>
    </row>
    <row r="182">
      <c r="A182" s="5"/>
      <c r="B182" s="1"/>
      <c r="C182" s="1"/>
      <c r="D182" s="44"/>
      <c r="E182" s="1"/>
    </row>
    <row r="183">
      <c r="A183" s="101" t="s">
        <v>581</v>
      </c>
      <c r="B183" s="23" t="s">
        <v>15</v>
      </c>
      <c r="C183" s="31"/>
      <c r="D183" s="1"/>
      <c r="E183" s="1"/>
    </row>
    <row r="184">
      <c r="A184" s="22"/>
      <c r="B184" s="1" t="s">
        <v>781</v>
      </c>
      <c r="C184" s="1"/>
      <c r="D184" s="5"/>
      <c r="E184" s="1"/>
    </row>
    <row r="185">
      <c r="A185" s="22"/>
      <c r="B185" s="23" t="s">
        <v>94</v>
      </c>
      <c r="C185" s="31"/>
      <c r="D185" s="1"/>
      <c r="E185" s="1"/>
    </row>
    <row r="186">
      <c r="A186" s="22"/>
      <c r="B186" s="54" t="s">
        <v>782</v>
      </c>
      <c r="C186" s="27" t="s">
        <v>783</v>
      </c>
      <c r="D186" s="1" t="s">
        <v>243</v>
      </c>
      <c r="E186" s="1"/>
    </row>
    <row r="187">
      <c r="A187" s="22"/>
      <c r="B187" s="106">
        <v>43463.0</v>
      </c>
      <c r="C187" s="14" t="s">
        <v>784</v>
      </c>
      <c r="D187" s="44" t="s">
        <v>594</v>
      </c>
      <c r="E187" s="1"/>
    </row>
    <row r="188">
      <c r="A188" s="22"/>
      <c r="B188" s="54" t="s">
        <v>785</v>
      </c>
      <c r="C188" s="27" t="s">
        <v>786</v>
      </c>
      <c r="D188" s="1" t="s">
        <v>601</v>
      </c>
      <c r="E188" s="1"/>
    </row>
    <row r="189">
      <c r="A189" s="22"/>
      <c r="B189" s="58"/>
      <c r="C189" s="49"/>
      <c r="D189" s="44"/>
      <c r="E189" s="1"/>
    </row>
    <row r="190">
      <c r="A190" s="58"/>
      <c r="B190" s="23" t="s">
        <v>293</v>
      </c>
      <c r="C190" s="31"/>
      <c r="D190" s="108"/>
      <c r="E190" s="1"/>
    </row>
    <row r="191">
      <c r="A191" s="58"/>
      <c r="B191" s="60" t="s">
        <v>788</v>
      </c>
      <c r="C191" s="60" t="s">
        <v>789</v>
      </c>
      <c r="D191" s="45" t="s">
        <v>790</v>
      </c>
      <c r="E191" s="1"/>
    </row>
    <row r="192">
      <c r="A192" s="58"/>
      <c r="B192" s="20"/>
      <c r="C192" s="43"/>
      <c r="D192" s="27"/>
      <c r="E192" s="1"/>
    </row>
    <row r="193">
      <c r="A193" s="80"/>
      <c r="B193" s="23" t="s">
        <v>438</v>
      </c>
      <c r="C193" s="1"/>
      <c r="D193" s="1"/>
      <c r="E193" s="1"/>
    </row>
    <row r="194">
      <c r="A194" s="1"/>
      <c r="B194" s="14" t="s">
        <v>757</v>
      </c>
      <c r="C194" s="20"/>
      <c r="D194" s="1"/>
      <c r="E194" s="1"/>
    </row>
    <row r="195">
      <c r="A195" s="1"/>
      <c r="B195" s="1"/>
      <c r="C195" s="1"/>
      <c r="D195" s="1"/>
      <c r="E195" s="1"/>
    </row>
    <row r="196">
      <c r="A196" s="1"/>
      <c r="B196" s="1"/>
      <c r="C196" s="20"/>
      <c r="D196" s="1"/>
      <c r="E196" s="1"/>
    </row>
    <row r="197">
      <c r="A197" s="1"/>
      <c r="B197" s="1"/>
      <c r="C197" s="14"/>
      <c r="D197" s="5"/>
      <c r="E197" s="1"/>
    </row>
    <row r="198">
      <c r="A198" s="1"/>
      <c r="B198" s="1"/>
      <c r="C198" s="1"/>
      <c r="D198" s="5"/>
      <c r="E198" s="1"/>
    </row>
    <row r="199">
      <c r="A199" s="1"/>
      <c r="B199" s="1"/>
      <c r="C199" s="1"/>
      <c r="D199" s="5"/>
      <c r="E199" s="1"/>
    </row>
    <row r="200">
      <c r="A200" s="1"/>
      <c r="B200" s="1"/>
      <c r="C200" s="1"/>
      <c r="D200" s="1"/>
      <c r="E200" s="1"/>
    </row>
    <row r="201">
      <c r="A201" s="1"/>
      <c r="B201" s="1"/>
      <c r="C201" s="20"/>
      <c r="D201" s="20"/>
      <c r="E201" s="1"/>
    </row>
    <row r="202">
      <c r="A202" s="1"/>
      <c r="B202" s="1"/>
      <c r="C202" s="20"/>
      <c r="D202" s="20"/>
      <c r="E202" s="1"/>
    </row>
    <row r="203">
      <c r="A203" s="1"/>
      <c r="B203" s="1"/>
      <c r="C203" s="20"/>
      <c r="D203" s="20"/>
      <c r="E203" s="1"/>
    </row>
    <row r="204">
      <c r="A204" s="1"/>
      <c r="C204" s="20"/>
      <c r="D204" s="20"/>
      <c r="E204" s="1"/>
    </row>
    <row r="205">
      <c r="A205" s="1"/>
      <c r="C205" s="20"/>
      <c r="D205" s="20"/>
      <c r="E205" s="1"/>
    </row>
    <row r="206">
      <c r="A206" s="1"/>
      <c r="C206" s="20"/>
      <c r="D206" s="20"/>
      <c r="E206" s="1"/>
    </row>
    <row r="207">
      <c r="C207" s="20"/>
      <c r="D207" s="20"/>
      <c r="E207" s="1"/>
    </row>
    <row r="208">
      <c r="C208" s="20"/>
      <c r="D208" s="20"/>
      <c r="E208" s="1"/>
    </row>
    <row r="209">
      <c r="C209" s="20"/>
      <c r="D209" s="20"/>
      <c r="E209" s="1"/>
    </row>
    <row r="210">
      <c r="C210" s="20"/>
      <c r="D210" s="1"/>
      <c r="E210" s="1"/>
    </row>
    <row r="211">
      <c r="C211" s="14"/>
      <c r="D211" s="1"/>
      <c r="E211" s="1"/>
    </row>
    <row r="212">
      <c r="C212" s="20"/>
      <c r="D212" s="1"/>
      <c r="E212" s="1"/>
    </row>
    <row r="213">
      <c r="C213" s="1"/>
      <c r="D213" s="1"/>
      <c r="E213" s="1"/>
    </row>
    <row r="214">
      <c r="C214" s="1"/>
      <c r="D214" s="1"/>
      <c r="E214" s="1"/>
    </row>
    <row r="215">
      <c r="C215" s="1"/>
      <c r="D215" s="1"/>
      <c r="E215" s="1"/>
    </row>
    <row r="216">
      <c r="C216" s="1"/>
      <c r="D216" s="1"/>
      <c r="E216" s="1"/>
    </row>
    <row r="217">
      <c r="C217" s="1"/>
      <c r="D217" s="1"/>
      <c r="E217" s="1"/>
    </row>
    <row r="218">
      <c r="C218" s="1"/>
      <c r="D218" s="1"/>
      <c r="E218" s="1"/>
    </row>
    <row r="219">
      <c r="C219" s="1"/>
      <c r="D219" s="1"/>
      <c r="E219" s="1"/>
    </row>
    <row r="220">
      <c r="C220" s="1"/>
      <c r="D220" s="1"/>
      <c r="E220" s="1"/>
    </row>
    <row r="221">
      <c r="C221" s="1"/>
      <c r="D221" s="1"/>
      <c r="E221" s="1"/>
    </row>
    <row r="222">
      <c r="C222" s="1"/>
      <c r="D222" s="1"/>
      <c r="E222" s="1"/>
    </row>
    <row r="223">
      <c r="C223" s="1"/>
      <c r="D223" s="1"/>
      <c r="E223" s="1"/>
    </row>
    <row r="224">
      <c r="E224" s="1"/>
    </row>
    <row r="225">
      <c r="E225" s="1"/>
    </row>
    <row r="226">
      <c r="E226" s="1"/>
    </row>
  </sheetData>
  <hyperlinks>
    <hyperlink r:id="rId1" ref="E44"/>
    <hyperlink r:id="rId2" ref="E45"/>
    <hyperlink r:id="rId3" ref="E80"/>
  </hyperlin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46.14"/>
    <col customWidth="1" min="3" max="3" width="27.86"/>
    <col customWidth="1" min="4" max="4" width="38.71"/>
    <col customWidth="1" min="6" max="6" width="24.86"/>
    <col customWidth="1" min="7" max="7" width="55.14"/>
    <col customWidth="1" min="8" max="8" width="30.43"/>
    <col customWidth="1" min="9" max="9" width="60.43"/>
  </cols>
  <sheetData>
    <row r="1">
      <c r="A1" s="1"/>
      <c r="B1" s="1"/>
      <c r="C1" s="1"/>
      <c r="D1" s="11" t="s">
        <v>3</v>
      </c>
      <c r="E1" s="1"/>
      <c r="F1" s="1"/>
      <c r="G1" s="1"/>
      <c r="H1" s="1"/>
      <c r="I1" s="11" t="s">
        <v>3</v>
      </c>
      <c r="J1" s="1"/>
    </row>
    <row r="2">
      <c r="A2" s="13"/>
      <c r="B2" s="25" t="s">
        <v>8</v>
      </c>
      <c r="C2" s="13"/>
      <c r="D2" s="1"/>
      <c r="E2" s="1"/>
      <c r="F2" s="13"/>
      <c r="G2" s="25" t="s">
        <v>12</v>
      </c>
      <c r="H2" s="13"/>
      <c r="I2" s="1"/>
      <c r="J2" s="1"/>
    </row>
    <row r="3">
      <c r="A3" s="1" t="s">
        <v>36</v>
      </c>
      <c r="B3" s="1" t="s">
        <v>37</v>
      </c>
      <c r="C3" s="1" t="s">
        <v>38</v>
      </c>
      <c r="D3" s="14" t="s">
        <v>39</v>
      </c>
      <c r="E3" s="1"/>
      <c r="F3" s="20" t="s">
        <v>40</v>
      </c>
      <c r="G3" s="27" t="s">
        <v>41</v>
      </c>
      <c r="H3" s="20" t="s">
        <v>50</v>
      </c>
      <c r="I3" s="1"/>
      <c r="J3" s="1"/>
    </row>
    <row r="4">
      <c r="A4" s="1" t="s">
        <v>51</v>
      </c>
      <c r="B4" s="1" t="s">
        <v>52</v>
      </c>
      <c r="C4" s="1" t="s">
        <v>53</v>
      </c>
      <c r="D4" s="14" t="s">
        <v>54</v>
      </c>
      <c r="E4" s="1"/>
      <c r="F4" s="1" t="s">
        <v>55</v>
      </c>
      <c r="G4" s="14" t="s">
        <v>57</v>
      </c>
      <c r="H4" s="1" t="s">
        <v>59</v>
      </c>
      <c r="I4" s="1"/>
      <c r="J4" s="1"/>
    </row>
    <row r="5">
      <c r="A5" s="20" t="s">
        <v>62</v>
      </c>
      <c r="B5" s="27" t="s">
        <v>64</v>
      </c>
      <c r="C5" s="27" t="s">
        <v>65</v>
      </c>
      <c r="D5" s="29" t="s">
        <v>67</v>
      </c>
      <c r="E5" s="1"/>
      <c r="F5" s="20" t="s">
        <v>75</v>
      </c>
      <c r="G5" s="30" t="s">
        <v>77</v>
      </c>
      <c r="H5" s="27" t="s">
        <v>95</v>
      </c>
      <c r="I5" s="32" t="s">
        <v>96</v>
      </c>
      <c r="J5" s="1"/>
    </row>
    <row r="6">
      <c r="A6" s="20" t="s">
        <v>97</v>
      </c>
      <c r="B6" s="34" t="s">
        <v>98</v>
      </c>
      <c r="C6" s="20" t="s">
        <v>102</v>
      </c>
      <c r="D6" s="36" t="s">
        <v>103</v>
      </c>
      <c r="E6" s="1"/>
      <c r="F6" s="20" t="s">
        <v>75</v>
      </c>
      <c r="G6" s="30" t="s">
        <v>105</v>
      </c>
      <c r="H6" s="27" t="s">
        <v>95</v>
      </c>
      <c r="I6" s="32" t="s">
        <v>96</v>
      </c>
      <c r="J6" s="1"/>
    </row>
    <row r="7">
      <c r="A7" s="38" t="s">
        <v>108</v>
      </c>
      <c r="B7" s="40" t="s">
        <v>117</v>
      </c>
      <c r="C7" s="38" t="s">
        <v>121</v>
      </c>
      <c r="D7" s="14" t="s">
        <v>103</v>
      </c>
      <c r="E7" s="1"/>
      <c r="F7" s="20" t="s">
        <v>75</v>
      </c>
      <c r="G7" s="30" t="s">
        <v>124</v>
      </c>
      <c r="H7" s="27" t="s">
        <v>95</v>
      </c>
      <c r="I7" s="32" t="s">
        <v>96</v>
      </c>
      <c r="J7" s="20"/>
    </row>
    <row r="8">
      <c r="A8" s="20" t="s">
        <v>36</v>
      </c>
      <c r="B8" s="27" t="s">
        <v>127</v>
      </c>
      <c r="C8" s="27" t="s">
        <v>129</v>
      </c>
      <c r="D8" s="14" t="s">
        <v>103</v>
      </c>
      <c r="E8" s="1"/>
      <c r="F8" s="20" t="s">
        <v>75</v>
      </c>
      <c r="G8" s="30" t="s">
        <v>130</v>
      </c>
      <c r="H8" s="27" t="s">
        <v>95</v>
      </c>
      <c r="I8" s="32" t="s">
        <v>96</v>
      </c>
      <c r="J8" s="20"/>
    </row>
    <row r="9">
      <c r="A9" s="20" t="s">
        <v>97</v>
      </c>
      <c r="B9" s="27" t="s">
        <v>133</v>
      </c>
      <c r="C9" s="20" t="s">
        <v>102</v>
      </c>
      <c r="D9" s="14" t="s">
        <v>103</v>
      </c>
      <c r="E9" s="1"/>
      <c r="F9" s="20" t="s">
        <v>75</v>
      </c>
      <c r="G9" s="30" t="s">
        <v>137</v>
      </c>
      <c r="H9" s="27" t="s">
        <v>95</v>
      </c>
      <c r="I9" s="32" t="s">
        <v>96</v>
      </c>
      <c r="J9" s="20"/>
    </row>
    <row r="10">
      <c r="A10" s="20" t="s">
        <v>55</v>
      </c>
      <c r="B10" s="27" t="s">
        <v>140</v>
      </c>
      <c r="C10" s="20" t="s">
        <v>142</v>
      </c>
      <c r="D10" s="14" t="s">
        <v>144</v>
      </c>
      <c r="E10" s="1"/>
      <c r="F10" s="20" t="s">
        <v>75</v>
      </c>
      <c r="G10" s="30" t="s">
        <v>146</v>
      </c>
      <c r="H10" s="27" t="s">
        <v>95</v>
      </c>
      <c r="I10" s="32" t="s">
        <v>96</v>
      </c>
      <c r="J10" s="20"/>
    </row>
    <row r="11">
      <c r="A11" s="20" t="s">
        <v>97</v>
      </c>
      <c r="B11" s="27" t="s">
        <v>147</v>
      </c>
      <c r="C11" s="20" t="s">
        <v>102</v>
      </c>
      <c r="D11" s="14" t="s">
        <v>103</v>
      </c>
      <c r="E11" s="1"/>
      <c r="F11" s="20" t="s">
        <v>75</v>
      </c>
      <c r="G11" s="30" t="s">
        <v>148</v>
      </c>
      <c r="H11" s="27" t="s">
        <v>95</v>
      </c>
      <c r="I11" s="32" t="s">
        <v>96</v>
      </c>
      <c r="J11" s="20"/>
    </row>
    <row r="12">
      <c r="A12" s="20" t="s">
        <v>97</v>
      </c>
      <c r="B12" s="27" t="s">
        <v>150</v>
      </c>
      <c r="C12" s="20" t="s">
        <v>102</v>
      </c>
      <c r="D12" s="14" t="s">
        <v>103</v>
      </c>
      <c r="E12" s="1"/>
      <c r="F12" s="20" t="s">
        <v>75</v>
      </c>
      <c r="G12" s="30" t="s">
        <v>148</v>
      </c>
      <c r="H12" s="27" t="s">
        <v>95</v>
      </c>
      <c r="I12" s="32" t="s">
        <v>96</v>
      </c>
      <c r="J12" s="20"/>
    </row>
    <row r="13">
      <c r="A13" s="20" t="s">
        <v>62</v>
      </c>
      <c r="B13" s="27" t="s">
        <v>155</v>
      </c>
      <c r="C13" s="27" t="s">
        <v>157</v>
      </c>
      <c r="D13" s="14" t="s">
        <v>103</v>
      </c>
      <c r="E13" s="1"/>
      <c r="F13" s="20" t="s">
        <v>75</v>
      </c>
      <c r="G13" s="30" t="s">
        <v>162</v>
      </c>
      <c r="H13" s="27" t="s">
        <v>95</v>
      </c>
      <c r="I13" s="32" t="s">
        <v>96</v>
      </c>
      <c r="J13" s="20"/>
    </row>
    <row r="14">
      <c r="A14" s="20" t="s">
        <v>165</v>
      </c>
      <c r="B14" s="27" t="s">
        <v>166</v>
      </c>
      <c r="C14" s="20" t="s">
        <v>167</v>
      </c>
      <c r="D14" s="14" t="s">
        <v>168</v>
      </c>
      <c r="E14" s="1"/>
      <c r="F14" s="20" t="s">
        <v>75</v>
      </c>
      <c r="G14" s="30" t="s">
        <v>162</v>
      </c>
      <c r="H14" s="27" t="s">
        <v>95</v>
      </c>
      <c r="I14" s="32" t="s">
        <v>96</v>
      </c>
      <c r="J14" s="20"/>
    </row>
    <row r="15">
      <c r="A15" s="20" t="s">
        <v>174</v>
      </c>
      <c r="B15" s="27" t="s">
        <v>177</v>
      </c>
      <c r="C15" s="20" t="s">
        <v>178</v>
      </c>
      <c r="D15" s="14" t="s">
        <v>179</v>
      </c>
      <c r="E15" s="1"/>
      <c r="F15" s="20" t="s">
        <v>75</v>
      </c>
      <c r="G15" s="30" t="s">
        <v>180</v>
      </c>
      <c r="H15" s="27" t="s">
        <v>95</v>
      </c>
      <c r="I15" s="32" t="s">
        <v>96</v>
      </c>
      <c r="J15" s="20"/>
    </row>
    <row r="16">
      <c r="D16" s="1"/>
      <c r="E16" s="1"/>
      <c r="F16" s="20" t="s">
        <v>75</v>
      </c>
      <c r="G16" s="30" t="s">
        <v>182</v>
      </c>
      <c r="H16" s="27" t="s">
        <v>95</v>
      </c>
      <c r="I16" s="32" t="s">
        <v>96</v>
      </c>
      <c r="J16" s="20"/>
    </row>
    <row r="17">
      <c r="A17" s="20"/>
      <c r="B17" s="20"/>
      <c r="C17" s="20"/>
      <c r="D17" s="1"/>
      <c r="E17" s="1"/>
      <c r="F17" s="20" t="s">
        <v>75</v>
      </c>
      <c r="G17" s="43" t="s">
        <v>184</v>
      </c>
      <c r="H17" s="27" t="s">
        <v>95</v>
      </c>
      <c r="I17" s="32" t="s">
        <v>96</v>
      </c>
      <c r="J17" s="20"/>
    </row>
    <row r="18">
      <c r="A18" s="13"/>
      <c r="B18" s="25" t="s">
        <v>187</v>
      </c>
      <c r="C18" s="13"/>
      <c r="D18" s="1"/>
      <c r="E18" s="1"/>
      <c r="F18" s="1" t="s">
        <v>189</v>
      </c>
      <c r="G18" s="44" t="s">
        <v>190</v>
      </c>
      <c r="H18" s="44" t="s">
        <v>185</v>
      </c>
      <c r="I18" s="45"/>
      <c r="J18" s="20"/>
    </row>
    <row r="19">
      <c r="A19" s="20" t="s">
        <v>189</v>
      </c>
      <c r="B19" s="27" t="s">
        <v>197</v>
      </c>
      <c r="C19" s="20" t="s">
        <v>199</v>
      </c>
      <c r="D19" s="14" t="s">
        <v>200</v>
      </c>
      <c r="E19" s="1"/>
      <c r="F19" s="1" t="s">
        <v>189</v>
      </c>
      <c r="G19" s="14" t="s">
        <v>201</v>
      </c>
      <c r="H19" s="14" t="s">
        <v>185</v>
      </c>
      <c r="I19" s="1"/>
      <c r="J19" s="20"/>
    </row>
    <row r="20">
      <c r="A20" s="20" t="s">
        <v>189</v>
      </c>
      <c r="B20" s="27" t="s">
        <v>207</v>
      </c>
      <c r="C20" s="20" t="s">
        <v>208</v>
      </c>
      <c r="D20" s="14" t="s">
        <v>210</v>
      </c>
      <c r="E20" s="1"/>
      <c r="F20" s="1" t="s">
        <v>211</v>
      </c>
      <c r="G20" s="14" t="s">
        <v>212</v>
      </c>
      <c r="H20" s="1" t="s">
        <v>206</v>
      </c>
      <c r="I20" s="1"/>
      <c r="J20" s="1"/>
    </row>
    <row r="21">
      <c r="A21" s="1" t="s">
        <v>97</v>
      </c>
      <c r="B21" s="27" t="s">
        <v>224</v>
      </c>
      <c r="C21" s="14" t="s">
        <v>225</v>
      </c>
      <c r="D21" s="14" t="s">
        <v>226</v>
      </c>
      <c r="E21" s="1"/>
      <c r="F21" s="20" t="s">
        <v>228</v>
      </c>
      <c r="G21" s="27" t="s">
        <v>229</v>
      </c>
      <c r="H21" s="27" t="s">
        <v>219</v>
      </c>
      <c r="I21" s="46" t="s">
        <v>222</v>
      </c>
      <c r="J21" s="20"/>
    </row>
    <row r="22">
      <c r="A22" s="20" t="s">
        <v>247</v>
      </c>
      <c r="B22" s="27" t="s">
        <v>248</v>
      </c>
      <c r="C22" s="27" t="s">
        <v>249</v>
      </c>
      <c r="D22" s="14" t="s">
        <v>103</v>
      </c>
      <c r="E22" s="1"/>
      <c r="F22" s="55" t="s">
        <v>228</v>
      </c>
      <c r="G22" s="50" t="s">
        <v>275</v>
      </c>
      <c r="H22" s="27" t="s">
        <v>243</v>
      </c>
      <c r="I22" s="52" t="s">
        <v>222</v>
      </c>
      <c r="J22" s="1"/>
    </row>
    <row r="23">
      <c r="A23" s="20" t="s">
        <v>277</v>
      </c>
      <c r="B23" s="27" t="s">
        <v>278</v>
      </c>
      <c r="C23" s="20" t="s">
        <v>279</v>
      </c>
      <c r="D23" s="14" t="s">
        <v>280</v>
      </c>
      <c r="E23" s="1"/>
      <c r="F23" s="20" t="s">
        <v>174</v>
      </c>
      <c r="G23" s="20" t="s">
        <v>281</v>
      </c>
      <c r="H23" s="20" t="s">
        <v>260</v>
      </c>
      <c r="I23" s="1"/>
      <c r="J23" s="1"/>
    </row>
    <row r="24">
      <c r="A24" s="20" t="s">
        <v>62</v>
      </c>
      <c r="B24" s="14" t="s">
        <v>282</v>
      </c>
      <c r="C24" s="14" t="s">
        <v>283</v>
      </c>
      <c r="D24" s="14" t="s">
        <v>284</v>
      </c>
      <c r="E24" s="1"/>
      <c r="F24" s="20" t="s">
        <v>165</v>
      </c>
      <c r="G24" s="20" t="s">
        <v>285</v>
      </c>
      <c r="H24" s="20" t="s">
        <v>266</v>
      </c>
      <c r="I24" s="14" t="s">
        <v>267</v>
      </c>
      <c r="J24" s="1"/>
    </row>
    <row r="25">
      <c r="A25" s="1" t="s">
        <v>55</v>
      </c>
      <c r="B25" s="14" t="s">
        <v>286</v>
      </c>
      <c r="C25" s="20" t="s">
        <v>287</v>
      </c>
      <c r="D25" s="14" t="s">
        <v>288</v>
      </c>
      <c r="E25" s="1"/>
      <c r="F25" s="14" t="s">
        <v>289</v>
      </c>
      <c r="G25" s="14" t="s">
        <v>290</v>
      </c>
      <c r="H25" s="14" t="s">
        <v>273</v>
      </c>
      <c r="I25" s="20"/>
      <c r="J25" s="1"/>
    </row>
    <row r="26">
      <c r="A26" s="1"/>
      <c r="B26" s="1"/>
      <c r="C26" s="1"/>
      <c r="D26" s="1"/>
      <c r="E26" s="1"/>
      <c r="F26" s="13"/>
      <c r="G26" s="59" t="s">
        <v>292</v>
      </c>
      <c r="H26" s="13"/>
      <c r="I26" s="20"/>
      <c r="J26" s="1"/>
    </row>
    <row r="27">
      <c r="A27" s="13"/>
      <c r="B27" s="59" t="s">
        <v>295</v>
      </c>
      <c r="C27" s="13"/>
      <c r="D27" s="1"/>
      <c r="E27" s="1"/>
      <c r="F27" s="1" t="s">
        <v>55</v>
      </c>
      <c r="G27" s="39" t="s">
        <v>296</v>
      </c>
      <c r="H27" s="14" t="s">
        <v>297</v>
      </c>
      <c r="I27" s="20"/>
      <c r="J27" s="1"/>
    </row>
    <row r="28">
      <c r="A28" s="20" t="s">
        <v>55</v>
      </c>
      <c r="B28" s="14" t="s">
        <v>298</v>
      </c>
      <c r="C28" s="1" t="s">
        <v>299</v>
      </c>
      <c r="D28" s="14" t="s">
        <v>300</v>
      </c>
      <c r="E28" s="1"/>
      <c r="F28" s="44" t="s">
        <v>55</v>
      </c>
      <c r="G28" s="61" t="s">
        <v>301</v>
      </c>
      <c r="H28" s="44" t="s">
        <v>303</v>
      </c>
      <c r="I28" s="27" t="s">
        <v>304</v>
      </c>
      <c r="J28" s="1"/>
    </row>
    <row r="29">
      <c r="A29" s="20" t="s">
        <v>211</v>
      </c>
      <c r="B29" s="14" t="s">
        <v>305</v>
      </c>
      <c r="C29" s="1" t="s">
        <v>243</v>
      </c>
      <c r="D29" s="14" t="s">
        <v>103</v>
      </c>
      <c r="E29" s="1"/>
      <c r="F29" s="20" t="s">
        <v>174</v>
      </c>
      <c r="G29" s="61" t="s">
        <v>306</v>
      </c>
      <c r="H29" s="20" t="s">
        <v>309</v>
      </c>
      <c r="I29" s="1"/>
      <c r="J29" s="1"/>
    </row>
    <row r="30">
      <c r="A30" s="1" t="s">
        <v>310</v>
      </c>
      <c r="B30" s="27" t="s">
        <v>312</v>
      </c>
      <c r="C30" s="20" t="s">
        <v>315</v>
      </c>
      <c r="D30" s="14" t="s">
        <v>103</v>
      </c>
      <c r="E30" s="1"/>
      <c r="F30" s="20" t="s">
        <v>174</v>
      </c>
      <c r="G30" s="64" t="s">
        <v>319</v>
      </c>
      <c r="H30" s="20" t="s">
        <v>320</v>
      </c>
      <c r="I30" s="1"/>
      <c r="J30" s="1"/>
    </row>
    <row r="31">
      <c r="A31" s="1" t="s">
        <v>189</v>
      </c>
      <c r="B31" s="27" t="s">
        <v>321</v>
      </c>
      <c r="C31" s="20" t="s">
        <v>315</v>
      </c>
      <c r="D31" s="66" t="s">
        <v>103</v>
      </c>
      <c r="E31" s="1"/>
      <c r="F31" s="44" t="s">
        <v>228</v>
      </c>
      <c r="G31" s="67" t="s">
        <v>323</v>
      </c>
      <c r="H31" s="44" t="s">
        <v>314</v>
      </c>
      <c r="I31" s="69" t="s">
        <v>222</v>
      </c>
      <c r="J31" s="1"/>
    </row>
    <row r="32">
      <c r="A32" s="1"/>
      <c r="B32" s="20"/>
      <c r="C32" s="20"/>
      <c r="D32" s="1"/>
      <c r="E32" s="1"/>
      <c r="F32" s="1"/>
      <c r="G32" s="71"/>
      <c r="H32" s="44"/>
      <c r="I32" s="1"/>
      <c r="J32" s="1"/>
    </row>
    <row r="33">
      <c r="A33" s="13"/>
      <c r="B33" s="59" t="s">
        <v>351</v>
      </c>
      <c r="C33" s="13"/>
      <c r="D33" s="1"/>
      <c r="E33" s="1"/>
      <c r="F33" s="13"/>
      <c r="G33" s="59" t="s">
        <v>354</v>
      </c>
      <c r="H33" s="13"/>
      <c r="I33" s="1"/>
      <c r="J33" s="1"/>
    </row>
    <row r="34">
      <c r="A34" s="1" t="s">
        <v>310</v>
      </c>
      <c r="B34" s="27" t="s">
        <v>357</v>
      </c>
      <c r="C34" s="27" t="s">
        <v>266</v>
      </c>
      <c r="D34" s="14" t="s">
        <v>360</v>
      </c>
      <c r="E34" s="1"/>
      <c r="F34" s="1" t="s">
        <v>362</v>
      </c>
      <c r="G34" s="27" t="s">
        <v>363</v>
      </c>
      <c r="H34" s="72" t="s">
        <v>365</v>
      </c>
      <c r="I34" s="1"/>
      <c r="J34" s="1"/>
    </row>
    <row r="35">
      <c r="A35" s="20" t="s">
        <v>174</v>
      </c>
      <c r="B35" s="27" t="s">
        <v>374</v>
      </c>
      <c r="C35" s="1" t="s">
        <v>375</v>
      </c>
      <c r="D35" s="14" t="s">
        <v>378</v>
      </c>
      <c r="E35" s="1"/>
      <c r="F35" s="20" t="s">
        <v>380</v>
      </c>
      <c r="G35" s="27" t="s">
        <v>382</v>
      </c>
      <c r="H35" s="27" t="s">
        <v>383</v>
      </c>
      <c r="I35" s="1"/>
      <c r="J35" s="1"/>
    </row>
    <row r="36">
      <c r="A36" s="1" t="s">
        <v>385</v>
      </c>
      <c r="B36" s="14" t="s">
        <v>386</v>
      </c>
      <c r="C36" s="20" t="s">
        <v>388</v>
      </c>
      <c r="D36" s="14" t="s">
        <v>389</v>
      </c>
      <c r="E36" s="1"/>
      <c r="F36" s="1" t="s">
        <v>380</v>
      </c>
      <c r="G36" s="27" t="s">
        <v>391</v>
      </c>
      <c r="H36" s="14" t="s">
        <v>393</v>
      </c>
      <c r="I36" s="1"/>
      <c r="J36" s="1"/>
    </row>
    <row r="37">
      <c r="A37" s="74" t="s">
        <v>247</v>
      </c>
      <c r="B37" s="74" t="s">
        <v>404</v>
      </c>
      <c r="C37" s="1"/>
      <c r="D37" s="1"/>
      <c r="E37" s="20"/>
      <c r="F37" s="20" t="s">
        <v>380</v>
      </c>
      <c r="G37" s="14" t="s">
        <v>412</v>
      </c>
      <c r="H37" s="27" t="s">
        <v>413</v>
      </c>
      <c r="I37" s="20"/>
      <c r="J37" s="1"/>
    </row>
    <row r="38">
      <c r="D38" s="1"/>
      <c r="E38" s="20"/>
      <c r="F38" s="20" t="s">
        <v>417</v>
      </c>
      <c r="G38" s="1" t="s">
        <v>420</v>
      </c>
      <c r="H38" s="20" t="s">
        <v>422</v>
      </c>
      <c r="I38" s="75">
        <v>4.088217771E9</v>
      </c>
      <c r="J38" s="1"/>
    </row>
    <row r="39">
      <c r="A39" s="1"/>
      <c r="B39" s="1"/>
      <c r="C39" s="1"/>
      <c r="D39" s="1"/>
      <c r="E39" s="20"/>
      <c r="F39" s="20" t="s">
        <v>428</v>
      </c>
      <c r="G39" s="20" t="s">
        <v>429</v>
      </c>
      <c r="H39" s="20" t="s">
        <v>430</v>
      </c>
      <c r="I39" s="1"/>
      <c r="J39" s="1"/>
    </row>
    <row r="40">
      <c r="A40" s="13"/>
      <c r="B40" s="59" t="s">
        <v>432</v>
      </c>
      <c r="C40" s="13"/>
      <c r="D40" s="1"/>
      <c r="E40" s="20"/>
      <c r="F40" s="20" t="s">
        <v>174</v>
      </c>
      <c r="G40" s="20" t="s">
        <v>433</v>
      </c>
      <c r="H40" s="20" t="s">
        <v>434</v>
      </c>
      <c r="I40" s="1"/>
      <c r="J40" s="20"/>
    </row>
    <row r="41">
      <c r="A41" s="1" t="s">
        <v>55</v>
      </c>
      <c r="B41" s="27" t="s">
        <v>435</v>
      </c>
      <c r="C41" s="20" t="s">
        <v>436</v>
      </c>
      <c r="D41" s="27" t="s">
        <v>437</v>
      </c>
      <c r="E41" s="1"/>
      <c r="F41" s="20" t="s">
        <v>36</v>
      </c>
      <c r="G41" s="27" t="s">
        <v>439</v>
      </c>
      <c r="H41" s="20" t="s">
        <v>225</v>
      </c>
      <c r="I41" s="1"/>
      <c r="J41" s="1"/>
    </row>
    <row r="42">
      <c r="A42" s="1" t="s">
        <v>385</v>
      </c>
      <c r="B42" s="27" t="s">
        <v>441</v>
      </c>
      <c r="C42" s="20" t="s">
        <v>443</v>
      </c>
      <c r="D42" s="14" t="s">
        <v>444</v>
      </c>
      <c r="E42" s="20"/>
      <c r="F42" s="27" t="s">
        <v>36</v>
      </c>
      <c r="G42" s="27" t="s">
        <v>445</v>
      </c>
      <c r="H42" s="27" t="s">
        <v>446</v>
      </c>
      <c r="I42" s="20"/>
      <c r="J42" s="1"/>
    </row>
    <row r="43">
      <c r="A43" s="20" t="s">
        <v>447</v>
      </c>
      <c r="B43" s="27" t="s">
        <v>449</v>
      </c>
      <c r="C43" s="27" t="s">
        <v>283</v>
      </c>
      <c r="D43" s="14" t="s">
        <v>103</v>
      </c>
      <c r="E43" s="20"/>
      <c r="F43" s="27" t="s">
        <v>450</v>
      </c>
      <c r="G43" s="27" t="s">
        <v>451</v>
      </c>
      <c r="H43" s="27" t="s">
        <v>446</v>
      </c>
      <c r="I43" s="20"/>
      <c r="J43" s="1"/>
    </row>
    <row r="44">
      <c r="A44" s="1" t="s">
        <v>385</v>
      </c>
      <c r="B44" s="14" t="s">
        <v>454</v>
      </c>
      <c r="C44" s="20" t="s">
        <v>455</v>
      </c>
      <c r="D44" s="14" t="s">
        <v>456</v>
      </c>
      <c r="E44" s="20"/>
      <c r="F44" s="27" t="s">
        <v>40</v>
      </c>
      <c r="G44" s="27" t="s">
        <v>457</v>
      </c>
      <c r="H44" s="27" t="s">
        <v>459</v>
      </c>
      <c r="I44" s="20"/>
      <c r="J44" s="1"/>
    </row>
    <row r="45">
      <c r="A45" s="1" t="s">
        <v>211</v>
      </c>
      <c r="B45" s="27" t="s">
        <v>461</v>
      </c>
      <c r="C45" s="20" t="s">
        <v>462</v>
      </c>
      <c r="D45" s="14" t="s">
        <v>103</v>
      </c>
      <c r="E45" s="20"/>
      <c r="F45" s="13"/>
      <c r="G45" s="59" t="s">
        <v>464</v>
      </c>
      <c r="H45" s="13"/>
      <c r="I45" s="20"/>
      <c r="J45" s="1"/>
    </row>
    <row r="46">
      <c r="A46" s="1" t="s">
        <v>55</v>
      </c>
      <c r="B46" s="27" t="s">
        <v>468</v>
      </c>
      <c r="C46" s="20" t="s">
        <v>434</v>
      </c>
      <c r="D46" s="14" t="s">
        <v>103</v>
      </c>
      <c r="E46" s="20"/>
      <c r="F46" s="20" t="s">
        <v>189</v>
      </c>
      <c r="G46" s="27" t="s">
        <v>469</v>
      </c>
      <c r="H46" s="1" t="s">
        <v>102</v>
      </c>
      <c r="I46" s="1"/>
      <c r="J46" s="1"/>
    </row>
    <row r="47">
      <c r="A47" s="74" t="s">
        <v>247</v>
      </c>
      <c r="B47" s="74" t="s">
        <v>471</v>
      </c>
      <c r="C47" s="77" t="s">
        <v>102</v>
      </c>
      <c r="D47" s="1"/>
      <c r="E47" s="20"/>
      <c r="F47" s="20" t="s">
        <v>189</v>
      </c>
      <c r="G47" s="27" t="s">
        <v>479</v>
      </c>
      <c r="H47" s="1" t="s">
        <v>102</v>
      </c>
      <c r="I47" s="14"/>
      <c r="J47" s="1"/>
    </row>
    <row r="48">
      <c r="A48" s="20"/>
      <c r="B48" s="20"/>
      <c r="C48" s="1"/>
      <c r="D48" s="1"/>
      <c r="E48" s="1"/>
      <c r="F48" s="20" t="s">
        <v>189</v>
      </c>
      <c r="G48" s="27" t="s">
        <v>483</v>
      </c>
      <c r="H48" s="1" t="s">
        <v>102</v>
      </c>
      <c r="I48" s="14"/>
      <c r="J48" s="20"/>
    </row>
    <row r="49">
      <c r="A49" s="13"/>
      <c r="B49" s="59" t="s">
        <v>485</v>
      </c>
      <c r="C49" s="13"/>
      <c r="D49" s="1"/>
      <c r="E49" s="1"/>
      <c r="F49" s="20" t="s">
        <v>189</v>
      </c>
      <c r="G49" s="27" t="s">
        <v>489</v>
      </c>
      <c r="H49" s="1" t="s">
        <v>102</v>
      </c>
      <c r="I49" s="14"/>
      <c r="J49" s="20"/>
    </row>
    <row r="50">
      <c r="A50" s="1" t="s">
        <v>62</v>
      </c>
      <c r="B50" s="27" t="s">
        <v>493</v>
      </c>
      <c r="C50" s="20" t="s">
        <v>102</v>
      </c>
      <c r="D50" s="14" t="s">
        <v>494</v>
      </c>
      <c r="E50" s="1"/>
      <c r="F50" s="20" t="s">
        <v>189</v>
      </c>
      <c r="G50" s="27" t="s">
        <v>498</v>
      </c>
      <c r="H50" s="1" t="s">
        <v>102</v>
      </c>
      <c r="I50" s="14"/>
      <c r="J50" s="1"/>
    </row>
    <row r="51">
      <c r="A51" s="1" t="s">
        <v>211</v>
      </c>
      <c r="B51" s="27" t="s">
        <v>501</v>
      </c>
      <c r="C51" s="20" t="s">
        <v>503</v>
      </c>
      <c r="D51" s="60" t="s">
        <v>103</v>
      </c>
      <c r="E51" s="20"/>
      <c r="F51" s="20" t="s">
        <v>189</v>
      </c>
      <c r="G51" s="27" t="s">
        <v>505</v>
      </c>
      <c r="H51" s="1" t="s">
        <v>102</v>
      </c>
      <c r="I51" s="14"/>
      <c r="J51" s="1"/>
    </row>
    <row r="52">
      <c r="A52" s="20" t="s">
        <v>174</v>
      </c>
      <c r="B52" s="27" t="s">
        <v>508</v>
      </c>
      <c r="C52" s="27" t="s">
        <v>509</v>
      </c>
      <c r="D52" s="1"/>
      <c r="E52" s="20"/>
      <c r="F52" s="1" t="s">
        <v>189</v>
      </c>
      <c r="G52" s="27" t="s">
        <v>512</v>
      </c>
      <c r="H52" s="1" t="s">
        <v>102</v>
      </c>
      <c r="I52" s="14"/>
      <c r="J52" s="1"/>
    </row>
    <row r="53">
      <c r="A53" s="20" t="s">
        <v>75</v>
      </c>
      <c r="B53" s="79" t="s">
        <v>515</v>
      </c>
      <c r="C53" s="60" t="s">
        <v>95</v>
      </c>
      <c r="D53" s="32" t="s">
        <v>96</v>
      </c>
      <c r="E53" s="20"/>
      <c r="F53" s="20" t="s">
        <v>62</v>
      </c>
      <c r="G53" s="27" t="s">
        <v>520</v>
      </c>
      <c r="H53" s="20" t="s">
        <v>102</v>
      </c>
      <c r="I53" s="14"/>
      <c r="J53" s="1"/>
    </row>
    <row r="54">
      <c r="A54" s="20" t="s">
        <v>75</v>
      </c>
      <c r="B54" s="79" t="s">
        <v>522</v>
      </c>
      <c r="C54" s="60" t="s">
        <v>95</v>
      </c>
      <c r="D54" s="32" t="s">
        <v>96</v>
      </c>
      <c r="E54" s="20"/>
      <c r="F54" s="20" t="s">
        <v>40</v>
      </c>
      <c r="G54" s="27" t="s">
        <v>525</v>
      </c>
      <c r="H54" s="20" t="s">
        <v>526</v>
      </c>
      <c r="I54" s="1"/>
      <c r="J54" s="1"/>
    </row>
    <row r="55">
      <c r="E55" s="20"/>
      <c r="F55" s="20" t="s">
        <v>247</v>
      </c>
      <c r="G55" s="27" t="s">
        <v>527</v>
      </c>
      <c r="H55" s="1"/>
      <c r="I55" s="1"/>
      <c r="J55" s="1"/>
    </row>
    <row r="56">
      <c r="A56" s="1"/>
      <c r="B56" s="20"/>
      <c r="C56" s="20"/>
      <c r="E56" s="20"/>
      <c r="F56" s="1" t="s">
        <v>97</v>
      </c>
      <c r="G56" s="14" t="s">
        <v>528</v>
      </c>
      <c r="H56" s="1" t="s">
        <v>529</v>
      </c>
      <c r="I56" s="1"/>
      <c r="J56" s="1"/>
    </row>
    <row r="57">
      <c r="A57" s="20"/>
      <c r="B57" s="20"/>
      <c r="C57" s="1"/>
      <c r="E57" s="20"/>
      <c r="F57" s="13"/>
      <c r="G57" s="59" t="s">
        <v>530</v>
      </c>
      <c r="H57" s="13"/>
      <c r="I57" s="1"/>
      <c r="J57" s="1"/>
    </row>
    <row r="58">
      <c r="A58" s="20"/>
      <c r="B58" s="20"/>
      <c r="C58" s="1"/>
      <c r="E58" s="20"/>
      <c r="F58" s="20" t="s">
        <v>533</v>
      </c>
      <c r="G58" s="27" t="s">
        <v>534</v>
      </c>
      <c r="H58" s="20" t="s">
        <v>243</v>
      </c>
      <c r="I58" s="1"/>
      <c r="J58" s="1"/>
    </row>
    <row r="59">
      <c r="A59" s="1"/>
      <c r="B59" s="20"/>
      <c r="C59" s="20"/>
      <c r="E59" s="20"/>
      <c r="F59" s="20" t="s">
        <v>385</v>
      </c>
      <c r="G59" s="27" t="s">
        <v>535</v>
      </c>
      <c r="H59" s="27" t="s">
        <v>536</v>
      </c>
      <c r="I59" s="1"/>
      <c r="J59" s="1"/>
    </row>
    <row r="60">
      <c r="A60" s="1"/>
      <c r="B60" s="20"/>
      <c r="C60" s="20"/>
      <c r="E60" s="20"/>
      <c r="F60" s="1" t="s">
        <v>385</v>
      </c>
      <c r="G60" s="43" t="s">
        <v>537</v>
      </c>
      <c r="H60" s="44" t="s">
        <v>538</v>
      </c>
      <c r="I60" s="1"/>
      <c r="J60" s="1"/>
    </row>
    <row r="61">
      <c r="A61" s="1"/>
      <c r="B61" s="20"/>
      <c r="C61" s="20"/>
      <c r="D61" s="1"/>
      <c r="E61" s="20"/>
      <c r="F61" s="20" t="s">
        <v>55</v>
      </c>
      <c r="G61" s="27" t="s">
        <v>541</v>
      </c>
      <c r="H61" s="20" t="s">
        <v>542</v>
      </c>
      <c r="I61" s="1"/>
      <c r="J61" s="1"/>
    </row>
    <row r="62">
      <c r="A62" s="1"/>
      <c r="B62" s="20"/>
      <c r="C62" s="20"/>
      <c r="D62" s="1"/>
      <c r="E62" s="1"/>
      <c r="F62" s="20" t="s">
        <v>40</v>
      </c>
      <c r="G62" s="27" t="s">
        <v>545</v>
      </c>
      <c r="H62" s="27" t="s">
        <v>546</v>
      </c>
      <c r="I62" s="20"/>
      <c r="J62" s="20"/>
    </row>
    <row r="63">
      <c r="A63" s="1"/>
      <c r="B63" s="20"/>
      <c r="C63" s="20"/>
      <c r="D63" s="1"/>
      <c r="E63" s="1"/>
      <c r="F63" s="20" t="s">
        <v>62</v>
      </c>
      <c r="G63" s="1" t="s">
        <v>549</v>
      </c>
      <c r="H63" s="84" t="s">
        <v>550</v>
      </c>
      <c r="I63" s="1"/>
      <c r="J63" s="1"/>
    </row>
    <row r="64">
      <c r="D64" s="1"/>
      <c r="E64" s="20"/>
      <c r="F64" s="27" t="s">
        <v>566</v>
      </c>
      <c r="G64" s="14" t="s">
        <v>568</v>
      </c>
      <c r="H64" s="85" t="s">
        <v>446</v>
      </c>
      <c r="I64" s="87"/>
      <c r="J64" s="20"/>
    </row>
    <row r="65">
      <c r="D65" s="86"/>
      <c r="E65" s="20"/>
      <c r="I65" s="87"/>
      <c r="J65" s="1"/>
    </row>
    <row r="66">
      <c r="D66" s="86"/>
      <c r="E66" s="20"/>
      <c r="F66" s="13"/>
      <c r="G66" s="59" t="s">
        <v>581</v>
      </c>
      <c r="H66" s="13"/>
      <c r="I66" s="87"/>
      <c r="J66" s="1"/>
    </row>
    <row r="67">
      <c r="D67" s="86"/>
      <c r="E67" s="20"/>
      <c r="F67" s="1" t="s">
        <v>533</v>
      </c>
      <c r="G67" s="27" t="s">
        <v>585</v>
      </c>
      <c r="H67" s="20" t="s">
        <v>243</v>
      </c>
      <c r="I67" s="87"/>
      <c r="J67" s="1"/>
    </row>
    <row r="68">
      <c r="D68" s="86"/>
      <c r="E68" s="20"/>
      <c r="F68" s="20" t="s">
        <v>36</v>
      </c>
      <c r="G68" s="27" t="s">
        <v>588</v>
      </c>
      <c r="H68" s="27" t="s">
        <v>589</v>
      </c>
      <c r="I68" s="87"/>
      <c r="J68" s="1"/>
    </row>
    <row r="69">
      <c r="D69" s="86"/>
      <c r="E69" s="20"/>
      <c r="F69" s="1" t="s">
        <v>36</v>
      </c>
      <c r="G69" s="14" t="s">
        <v>592</v>
      </c>
      <c r="H69" s="14" t="s">
        <v>594</v>
      </c>
      <c r="I69" s="87"/>
      <c r="J69" s="1"/>
    </row>
    <row r="70">
      <c r="D70" s="86"/>
      <c r="E70" s="1"/>
      <c r="F70" s="20" t="s">
        <v>174</v>
      </c>
      <c r="G70" s="27" t="s">
        <v>598</v>
      </c>
      <c r="H70" s="20" t="s">
        <v>601</v>
      </c>
      <c r="I70" s="87"/>
      <c r="J70" s="1"/>
    </row>
    <row r="71">
      <c r="D71" s="86"/>
      <c r="E71" s="20"/>
      <c r="F71" s="89" t="s">
        <v>605</v>
      </c>
      <c r="G71" s="89" t="s">
        <v>616</v>
      </c>
      <c r="H71" s="90" t="s">
        <v>462</v>
      </c>
      <c r="I71" s="87"/>
      <c r="J71" s="1"/>
    </row>
    <row r="72">
      <c r="D72" s="86"/>
      <c r="E72" s="20"/>
      <c r="F72" s="89" t="s">
        <v>605</v>
      </c>
      <c r="G72" s="89" t="s">
        <v>630</v>
      </c>
      <c r="H72" s="90" t="s">
        <v>594</v>
      </c>
      <c r="I72" s="87"/>
      <c r="J72" s="1"/>
    </row>
    <row r="73">
      <c r="D73" s="86"/>
      <c r="E73" s="1"/>
      <c r="F73" s="89" t="s">
        <v>605</v>
      </c>
      <c r="G73" s="89" t="s">
        <v>635</v>
      </c>
      <c r="H73" s="90" t="s">
        <v>225</v>
      </c>
      <c r="I73" s="87"/>
      <c r="J73" s="1"/>
    </row>
    <row r="74">
      <c r="D74" s="86"/>
      <c r="E74" s="1"/>
      <c r="F74" s="14" t="s">
        <v>636</v>
      </c>
      <c r="G74" s="14" t="s">
        <v>638</v>
      </c>
      <c r="H74" s="14" t="s">
        <v>303</v>
      </c>
      <c r="I74" s="1"/>
      <c r="J74" s="1"/>
    </row>
    <row r="75">
      <c r="D75" s="86"/>
      <c r="E75" s="1"/>
      <c r="F75" s="14" t="s">
        <v>417</v>
      </c>
      <c r="G75" s="14" t="s">
        <v>642</v>
      </c>
      <c r="H75" s="92" t="s">
        <v>266</v>
      </c>
      <c r="I75" s="1"/>
      <c r="J75" s="1"/>
    </row>
    <row r="76">
      <c r="D76" s="86"/>
      <c r="E76" s="20"/>
      <c r="F76" s="1"/>
      <c r="G76" s="1"/>
      <c r="H76" s="1"/>
      <c r="I76" s="1"/>
      <c r="J76" s="1"/>
    </row>
    <row r="77">
      <c r="D77" s="86"/>
      <c r="E77" s="20"/>
      <c r="F77" s="1"/>
      <c r="G77" s="1"/>
      <c r="H77" s="1"/>
      <c r="I77" s="1"/>
      <c r="J77" s="1"/>
    </row>
    <row r="78">
      <c r="D78" s="86"/>
      <c r="E78" s="20"/>
      <c r="I78" s="1"/>
      <c r="J78" s="1"/>
    </row>
    <row r="79">
      <c r="D79" s="1"/>
      <c r="E79" s="20"/>
      <c r="I79" s="1"/>
      <c r="J79" s="1"/>
    </row>
    <row r="80">
      <c r="D80" s="1"/>
      <c r="E80" s="20"/>
      <c r="I80" s="1"/>
      <c r="J80" s="1"/>
    </row>
    <row r="81">
      <c r="D81" s="1"/>
      <c r="E81" s="1"/>
      <c r="I81" s="1"/>
      <c r="J81" s="1"/>
    </row>
    <row r="82">
      <c r="D82" s="1"/>
      <c r="E82" s="1"/>
      <c r="I82" s="1"/>
      <c r="J82" s="1"/>
    </row>
    <row r="83">
      <c r="D83" s="1"/>
      <c r="E83" s="1"/>
      <c r="I83" s="1"/>
      <c r="J83" s="1"/>
    </row>
    <row r="84">
      <c r="D84" s="86"/>
      <c r="E84" s="1"/>
      <c r="I84" s="1"/>
      <c r="J84" s="1"/>
    </row>
    <row r="85">
      <c r="D85" s="86"/>
      <c r="E85" s="20"/>
      <c r="I85" s="1"/>
      <c r="J85" s="1"/>
    </row>
    <row r="86">
      <c r="E86" s="20"/>
      <c r="I86" s="1"/>
      <c r="J86" s="1"/>
    </row>
    <row r="87">
      <c r="E87" s="1"/>
      <c r="I87" s="1"/>
      <c r="J87" s="1"/>
    </row>
    <row r="88">
      <c r="D88" s="20"/>
      <c r="E88" s="1"/>
      <c r="I88" s="1"/>
      <c r="J88" s="1"/>
    </row>
    <row r="89">
      <c r="D89" s="20"/>
      <c r="E89" s="1"/>
      <c r="I89" s="1"/>
      <c r="J89" s="1"/>
    </row>
    <row r="90">
      <c r="D90" s="20"/>
      <c r="E90" s="20"/>
      <c r="I90" s="1"/>
      <c r="J90" s="1"/>
    </row>
    <row r="91">
      <c r="D91" s="1"/>
      <c r="E91" s="1"/>
      <c r="I91" s="1"/>
      <c r="J91" s="1"/>
    </row>
    <row r="92">
      <c r="D92" s="86"/>
      <c r="E92" s="1"/>
      <c r="I92" s="1"/>
      <c r="J92" s="1"/>
    </row>
    <row r="93">
      <c r="D93" s="20"/>
      <c r="E93" s="1"/>
      <c r="I93" s="1"/>
      <c r="J93" s="1"/>
    </row>
    <row r="94">
      <c r="D94" s="20"/>
      <c r="E94" s="1"/>
      <c r="I94" s="1"/>
      <c r="J94" s="1"/>
    </row>
    <row r="95">
      <c r="D95" s="20"/>
      <c r="E95" s="1"/>
      <c r="I95" s="1"/>
      <c r="J95" s="1"/>
    </row>
  </sheetData>
  <hyperlinks>
    <hyperlink r:id="rId1" ref="I21"/>
    <hyperlink r:id="rId2" ref="I22"/>
    <hyperlink r:id="rId3" ref="I31"/>
  </hyperlin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9.86"/>
    <col customWidth="1" min="2" max="2" width="36.71"/>
    <col customWidth="1" min="3" max="3" width="32.86"/>
    <col customWidth="1" min="4" max="4" width="46.14"/>
    <col customWidth="1" min="5" max="5" width="45.86"/>
    <col customWidth="1" min="7" max="7" width="17.43"/>
  </cols>
  <sheetData>
    <row r="1">
      <c r="A1" s="1"/>
      <c r="B1" s="2" t="s">
        <v>0</v>
      </c>
      <c r="C1" s="3" t="s">
        <v>1</v>
      </c>
      <c r="D1" s="2" t="s">
        <v>2</v>
      </c>
      <c r="E1" s="4" t="s">
        <v>3</v>
      </c>
    </row>
    <row r="2">
      <c r="A2" s="6" t="s">
        <v>4</v>
      </c>
      <c r="B2" s="7"/>
      <c r="C2" s="8"/>
      <c r="D2" s="7"/>
      <c r="E2" s="9"/>
      <c r="G2" s="10" t="s">
        <v>5</v>
      </c>
    </row>
    <row r="3">
      <c r="A3" s="12" t="s">
        <v>6</v>
      </c>
      <c r="B3" s="14" t="s">
        <v>7</v>
      </c>
      <c r="C3" s="15" t="s">
        <v>9</v>
      </c>
      <c r="D3" s="14" t="s">
        <v>10</v>
      </c>
      <c r="E3" s="17" t="s">
        <v>11</v>
      </c>
    </row>
    <row r="4">
      <c r="A4" s="19" t="s">
        <v>13</v>
      </c>
      <c r="B4" s="8"/>
      <c r="C4" s="8"/>
      <c r="D4" s="21"/>
      <c r="E4" s="9"/>
    </row>
    <row r="5">
      <c r="A5" s="24" t="s">
        <v>14</v>
      </c>
      <c r="B5" s="15" t="s">
        <v>17</v>
      </c>
      <c r="C5" s="15" t="s">
        <v>16</v>
      </c>
      <c r="D5" s="14" t="s">
        <v>18</v>
      </c>
      <c r="E5" s="17" t="s">
        <v>19</v>
      </c>
    </row>
    <row r="6">
      <c r="A6" s="33" t="s">
        <v>33</v>
      </c>
      <c r="B6" s="5" t="s">
        <v>99</v>
      </c>
      <c r="C6" s="5" t="s">
        <v>100</v>
      </c>
      <c r="D6" s="1" t="s">
        <v>101</v>
      </c>
      <c r="E6" s="35"/>
    </row>
    <row r="7">
      <c r="A7" s="33" t="s">
        <v>104</v>
      </c>
      <c r="B7" s="15" t="s">
        <v>106</v>
      </c>
      <c r="C7" s="5" t="s">
        <v>107</v>
      </c>
      <c r="D7" s="1" t="s">
        <v>26</v>
      </c>
      <c r="E7" s="35"/>
    </row>
    <row r="8">
      <c r="A8" s="33" t="s">
        <v>109</v>
      </c>
      <c r="B8" s="5" t="s">
        <v>111</v>
      </c>
      <c r="C8" s="15" t="s">
        <v>112</v>
      </c>
      <c r="D8" s="1" t="s">
        <v>114</v>
      </c>
      <c r="E8" s="35"/>
    </row>
    <row r="9">
      <c r="A9" s="33"/>
      <c r="B9" s="15" t="s">
        <v>115</v>
      </c>
      <c r="C9" s="15" t="s">
        <v>116</v>
      </c>
      <c r="D9" s="14" t="s">
        <v>22</v>
      </c>
      <c r="E9" s="35"/>
    </row>
    <row r="10">
      <c r="A10" s="33"/>
      <c r="B10" s="15" t="s">
        <v>21</v>
      </c>
      <c r="C10" s="15" t="s">
        <v>20</v>
      </c>
      <c r="D10" s="14" t="s">
        <v>22</v>
      </c>
      <c r="E10" s="17" t="s">
        <v>23</v>
      </c>
    </row>
    <row r="11">
      <c r="A11" s="33"/>
      <c r="B11" s="15"/>
      <c r="C11" s="15"/>
      <c r="D11" s="14"/>
      <c r="E11" s="28"/>
    </row>
    <row r="12">
      <c r="A12" s="33"/>
      <c r="B12" s="15"/>
      <c r="C12" s="15"/>
      <c r="D12" s="14"/>
      <c r="E12" s="28"/>
    </row>
    <row r="13">
      <c r="A13" s="19" t="s">
        <v>119</v>
      </c>
      <c r="B13" s="8"/>
      <c r="C13" s="8"/>
      <c r="D13" s="7"/>
      <c r="E13" s="9"/>
    </row>
    <row r="14">
      <c r="A14" s="33" t="s">
        <v>122</v>
      </c>
      <c r="B14" s="41" t="s">
        <v>125</v>
      </c>
      <c r="C14" s="41" t="s">
        <v>132</v>
      </c>
      <c r="D14" s="20" t="s">
        <v>22</v>
      </c>
      <c r="E14" s="35"/>
    </row>
    <row r="15">
      <c r="A15" s="24" t="s">
        <v>135</v>
      </c>
      <c r="B15" s="15" t="s">
        <v>138</v>
      </c>
      <c r="C15" s="15" t="s">
        <v>139</v>
      </c>
      <c r="D15" s="14" t="s">
        <v>141</v>
      </c>
      <c r="E15" s="17" t="s">
        <v>143</v>
      </c>
    </row>
    <row r="16">
      <c r="A16" s="24" t="s">
        <v>145</v>
      </c>
      <c r="B16" s="15" t="s">
        <v>25</v>
      </c>
      <c r="C16" s="15" t="s">
        <v>24</v>
      </c>
      <c r="D16" s="14" t="s">
        <v>26</v>
      </c>
      <c r="E16" s="17" t="s">
        <v>27</v>
      </c>
    </row>
    <row r="17">
      <c r="A17" s="24" t="s">
        <v>149</v>
      </c>
      <c r="B17" s="26" t="s">
        <v>152</v>
      </c>
      <c r="C17" s="26" t="s">
        <v>153</v>
      </c>
      <c r="D17" s="14" t="s">
        <v>154</v>
      </c>
      <c r="E17" s="17" t="s">
        <v>11</v>
      </c>
    </row>
    <row r="18">
      <c r="A18" s="33" t="s">
        <v>156</v>
      </c>
      <c r="B18" s="5" t="s">
        <v>159</v>
      </c>
      <c r="C18" s="15" t="s">
        <v>160</v>
      </c>
      <c r="D18" s="14" t="s">
        <v>161</v>
      </c>
      <c r="E18" s="17" t="s">
        <v>163</v>
      </c>
    </row>
    <row r="19">
      <c r="A19" s="24" t="s">
        <v>164</v>
      </c>
      <c r="B19" s="15" t="s">
        <v>169</v>
      </c>
      <c r="C19" s="15" t="s">
        <v>170</v>
      </c>
      <c r="D19" s="14" t="s">
        <v>171</v>
      </c>
      <c r="E19" s="17" t="s">
        <v>172</v>
      </c>
    </row>
    <row r="20">
      <c r="A20" s="33"/>
      <c r="B20" s="15" t="s">
        <v>173</v>
      </c>
      <c r="C20" s="15" t="s">
        <v>175</v>
      </c>
      <c r="D20" s="14" t="s">
        <v>18</v>
      </c>
      <c r="E20" s="17" t="s">
        <v>176</v>
      </c>
    </row>
    <row r="21">
      <c r="A21" s="33"/>
      <c r="B21" s="5"/>
      <c r="C21" s="5"/>
      <c r="D21" s="1"/>
      <c r="E21" s="28"/>
    </row>
    <row r="22">
      <c r="A22" s="33"/>
      <c r="B22" s="41"/>
      <c r="C22" s="41"/>
      <c r="D22" s="1"/>
      <c r="E22" s="28"/>
    </row>
    <row r="23">
      <c r="A23" s="19" t="s">
        <v>181</v>
      </c>
      <c r="B23" s="8"/>
      <c r="C23" s="8"/>
      <c r="D23" s="7"/>
      <c r="E23" s="9"/>
    </row>
    <row r="24">
      <c r="A24" s="24"/>
      <c r="B24" s="15" t="s">
        <v>186</v>
      </c>
      <c r="C24" s="14" t="s">
        <v>188</v>
      </c>
      <c r="D24" s="14" t="s">
        <v>22</v>
      </c>
      <c r="E24" s="17"/>
    </row>
    <row r="25">
      <c r="A25" s="24" t="s">
        <v>191</v>
      </c>
      <c r="B25" s="15" t="s">
        <v>192</v>
      </c>
      <c r="C25" s="14" t="s">
        <v>193</v>
      </c>
      <c r="D25" s="14" t="s">
        <v>194</v>
      </c>
      <c r="E25" s="17" t="s">
        <v>195</v>
      </c>
    </row>
    <row r="26">
      <c r="A26" s="33" t="s">
        <v>196</v>
      </c>
      <c r="B26" s="5" t="s">
        <v>202</v>
      </c>
      <c r="C26" s="5" t="s">
        <v>204</v>
      </c>
      <c r="D26" s="1" t="s">
        <v>205</v>
      </c>
      <c r="E26" s="35"/>
    </row>
    <row r="27">
      <c r="A27" s="24" t="s">
        <v>209</v>
      </c>
      <c r="B27" s="15" t="s">
        <v>213</v>
      </c>
      <c r="C27" s="15" t="s">
        <v>214</v>
      </c>
      <c r="D27" s="14" t="s">
        <v>18</v>
      </c>
      <c r="E27" s="17" t="s">
        <v>215</v>
      </c>
    </row>
    <row r="28">
      <c r="A28" s="24" t="s">
        <v>216</v>
      </c>
      <c r="B28" s="27" t="s">
        <v>218</v>
      </c>
      <c r="C28" s="26" t="s">
        <v>220</v>
      </c>
      <c r="D28" s="14" t="s">
        <v>22</v>
      </c>
      <c r="E28" s="17" t="s">
        <v>221</v>
      </c>
    </row>
    <row r="29">
      <c r="A29" s="24" t="s">
        <v>223</v>
      </c>
      <c r="B29" s="15" t="s">
        <v>227</v>
      </c>
      <c r="C29" s="15" t="s">
        <v>230</v>
      </c>
      <c r="D29" s="14" t="s">
        <v>205</v>
      </c>
      <c r="E29" s="17" t="s">
        <v>231</v>
      </c>
    </row>
    <row r="30">
      <c r="A30" s="24"/>
      <c r="B30" s="15"/>
      <c r="C30" s="15"/>
      <c r="D30" s="14"/>
      <c r="E30" s="28"/>
    </row>
    <row r="31">
      <c r="A31" s="24"/>
      <c r="B31" s="15"/>
      <c r="C31" s="15"/>
      <c r="D31" s="14"/>
      <c r="E31" s="28"/>
    </row>
    <row r="32">
      <c r="A32" s="19" t="s">
        <v>232</v>
      </c>
      <c r="B32" s="8"/>
      <c r="C32" s="8"/>
      <c r="D32" s="47"/>
      <c r="E32" s="9"/>
    </row>
    <row r="33">
      <c r="A33" s="24" t="s">
        <v>233</v>
      </c>
      <c r="B33" s="15" t="s">
        <v>234</v>
      </c>
      <c r="C33" s="15" t="s">
        <v>235</v>
      </c>
      <c r="D33" s="14" t="s">
        <v>22</v>
      </c>
      <c r="E33" s="17" t="s">
        <v>236</v>
      </c>
    </row>
    <row r="34">
      <c r="A34" s="33" t="s">
        <v>237</v>
      </c>
      <c r="B34" s="5" t="s">
        <v>238</v>
      </c>
      <c r="C34" s="5" t="s">
        <v>239</v>
      </c>
      <c r="D34" s="49" t="s">
        <v>22</v>
      </c>
      <c r="E34" s="35"/>
    </row>
    <row r="35">
      <c r="A35" s="24" t="s">
        <v>241</v>
      </c>
      <c r="B35" s="15" t="s">
        <v>32</v>
      </c>
      <c r="C35" s="15" t="s">
        <v>31</v>
      </c>
      <c r="D35" s="14" t="s">
        <v>22</v>
      </c>
      <c r="E35" s="17" t="s">
        <v>34</v>
      </c>
    </row>
    <row r="36">
      <c r="A36" s="24" t="s">
        <v>242</v>
      </c>
      <c r="B36" s="15" t="s">
        <v>244</v>
      </c>
      <c r="C36" s="15" t="s">
        <v>245</v>
      </c>
      <c r="D36" s="14" t="s">
        <v>246</v>
      </c>
      <c r="E36" s="51">
        <v>42979.0</v>
      </c>
    </row>
    <row r="37">
      <c r="A37" s="24"/>
      <c r="B37" s="15"/>
      <c r="C37" s="15"/>
      <c r="D37" s="14"/>
      <c r="E37" s="28"/>
    </row>
    <row r="38">
      <c r="A38" s="24"/>
      <c r="B38" s="15"/>
      <c r="C38" s="15"/>
      <c r="D38" s="14"/>
      <c r="E38" s="28"/>
    </row>
    <row r="39">
      <c r="A39" s="19" t="s">
        <v>250</v>
      </c>
      <c r="B39" s="8"/>
      <c r="C39" s="8"/>
      <c r="D39" s="53"/>
      <c r="E39" s="9"/>
    </row>
    <row r="40">
      <c r="A40" s="24" t="s">
        <v>252</v>
      </c>
      <c r="B40" s="5" t="s">
        <v>253</v>
      </c>
      <c r="C40" s="15" t="s">
        <v>254</v>
      </c>
      <c r="D40" s="14" t="s">
        <v>255</v>
      </c>
      <c r="E40" s="17" t="s">
        <v>85</v>
      </c>
    </row>
    <row r="41">
      <c r="A41" s="33" t="s">
        <v>256</v>
      </c>
      <c r="B41" s="5" t="s">
        <v>257</v>
      </c>
      <c r="C41" s="15" t="s">
        <v>259</v>
      </c>
      <c r="D41" s="1" t="s">
        <v>261</v>
      </c>
      <c r="E41" s="17" t="s">
        <v>262</v>
      </c>
    </row>
    <row r="42">
      <c r="A42" s="24" t="s">
        <v>264</v>
      </c>
      <c r="B42" s="15" t="s">
        <v>269</v>
      </c>
      <c r="C42" s="15" t="s">
        <v>270</v>
      </c>
      <c r="D42" s="14" t="s">
        <v>272</v>
      </c>
      <c r="E42" s="17" t="s">
        <v>236</v>
      </c>
    </row>
    <row r="43">
      <c r="A43" s="24" t="s">
        <v>274</v>
      </c>
      <c r="B43" s="15" t="s">
        <v>29</v>
      </c>
      <c r="C43" s="15" t="s">
        <v>28</v>
      </c>
      <c r="D43" s="14" t="s">
        <v>18</v>
      </c>
      <c r="E43" s="17" t="s">
        <v>30</v>
      </c>
    </row>
    <row r="44">
      <c r="A44" s="33"/>
      <c r="B44" s="57" t="s">
        <v>276</v>
      </c>
      <c r="C44" s="57" t="s">
        <v>291</v>
      </c>
      <c r="D44" s="63" t="s">
        <v>22</v>
      </c>
      <c r="E44" s="65" t="s">
        <v>215</v>
      </c>
      <c r="F44" s="65" t="s">
        <v>322</v>
      </c>
    </row>
    <row r="45">
      <c r="A45" s="33"/>
      <c r="B45" s="5"/>
      <c r="C45" s="5"/>
      <c r="D45" s="1"/>
      <c r="E45" s="28"/>
    </row>
    <row r="46">
      <c r="A46" s="33"/>
      <c r="B46" s="5"/>
      <c r="C46" s="5"/>
      <c r="D46" s="1"/>
      <c r="E46" s="28"/>
    </row>
    <row r="47">
      <c r="A47" s="19" t="s">
        <v>324</v>
      </c>
      <c r="B47" s="8"/>
      <c r="C47" s="8"/>
      <c r="D47" s="7"/>
      <c r="E47" s="9"/>
    </row>
    <row r="48">
      <c r="A48" s="24" t="s">
        <v>325</v>
      </c>
      <c r="B48" s="26" t="s">
        <v>326</v>
      </c>
      <c r="C48" s="26" t="s">
        <v>327</v>
      </c>
      <c r="D48" s="14" t="s">
        <v>101</v>
      </c>
      <c r="E48" s="17" t="s">
        <v>328</v>
      </c>
    </row>
    <row r="49">
      <c r="A49" s="33" t="s">
        <v>329</v>
      </c>
      <c r="B49" s="26" t="s">
        <v>330</v>
      </c>
      <c r="C49" s="26" t="s">
        <v>331</v>
      </c>
      <c r="D49" s="14" t="s">
        <v>88</v>
      </c>
      <c r="E49" s="17" t="s">
        <v>332</v>
      </c>
    </row>
    <row r="50">
      <c r="A50" s="1"/>
      <c r="B50" s="41" t="s">
        <v>333</v>
      </c>
      <c r="C50" s="26" t="s">
        <v>334</v>
      </c>
      <c r="D50" s="14" t="s">
        <v>22</v>
      </c>
      <c r="E50" s="17" t="s">
        <v>335</v>
      </c>
    </row>
    <row r="51">
      <c r="A51" s="24" t="s">
        <v>336</v>
      </c>
      <c r="B51" s="26" t="s">
        <v>42</v>
      </c>
      <c r="C51" s="26" t="s">
        <v>35</v>
      </c>
      <c r="D51" s="14" t="s">
        <v>43</v>
      </c>
      <c r="E51" s="17" t="s">
        <v>44</v>
      </c>
    </row>
    <row r="52">
      <c r="A52" s="24" t="s">
        <v>338</v>
      </c>
      <c r="B52" s="26" t="s">
        <v>339</v>
      </c>
      <c r="C52" s="26" t="s">
        <v>340</v>
      </c>
      <c r="D52" s="14" t="s">
        <v>141</v>
      </c>
      <c r="E52" s="17" t="s">
        <v>341</v>
      </c>
    </row>
    <row r="53">
      <c r="A53" s="33"/>
      <c r="B53" s="5"/>
      <c r="C53" s="5"/>
      <c r="D53" s="1"/>
      <c r="E53" s="28"/>
    </row>
    <row r="54">
      <c r="A54" s="19" t="s">
        <v>342</v>
      </c>
      <c r="B54" s="8"/>
      <c r="C54" s="8"/>
      <c r="D54" s="7"/>
      <c r="E54" s="9"/>
    </row>
    <row r="55">
      <c r="A55" s="24" t="s">
        <v>344</v>
      </c>
      <c r="B55" s="26" t="s">
        <v>46</v>
      </c>
      <c r="C55" s="26" t="s">
        <v>45</v>
      </c>
      <c r="D55" s="14" t="s">
        <v>18</v>
      </c>
      <c r="E55" s="17" t="s">
        <v>47</v>
      </c>
    </row>
    <row r="56">
      <c r="A56" s="33" t="s">
        <v>349</v>
      </c>
      <c r="B56" s="41" t="s">
        <v>355</v>
      </c>
      <c r="C56" s="41" t="s">
        <v>356</v>
      </c>
      <c r="D56" s="1" t="s">
        <v>22</v>
      </c>
      <c r="E56" s="35"/>
    </row>
    <row r="57">
      <c r="A57" s="1"/>
      <c r="B57" s="41"/>
      <c r="C57" s="41"/>
      <c r="D57" s="1"/>
      <c r="E57" s="28"/>
    </row>
    <row r="58">
      <c r="A58" s="33"/>
      <c r="B58" s="5"/>
      <c r="C58" s="5"/>
      <c r="D58" s="1"/>
      <c r="E58" s="28"/>
    </row>
    <row r="59">
      <c r="A59" s="19" t="s">
        <v>367</v>
      </c>
      <c r="B59" s="8"/>
      <c r="C59" s="8"/>
      <c r="D59" s="7"/>
      <c r="E59" s="9"/>
    </row>
    <row r="60">
      <c r="A60" s="24" t="s">
        <v>371</v>
      </c>
      <c r="B60" s="15" t="s">
        <v>376</v>
      </c>
      <c r="C60" s="15" t="s">
        <v>379</v>
      </c>
      <c r="D60" s="14" t="s">
        <v>10</v>
      </c>
      <c r="E60" s="17" t="s">
        <v>395</v>
      </c>
    </row>
    <row r="61">
      <c r="A61" s="69" t="s">
        <v>396</v>
      </c>
      <c r="B61" s="5" t="s">
        <v>397</v>
      </c>
      <c r="C61" s="15" t="s">
        <v>398</v>
      </c>
      <c r="D61" s="1" t="s">
        <v>399</v>
      </c>
      <c r="E61" s="17" t="s">
        <v>400</v>
      </c>
    </row>
    <row r="62">
      <c r="A62" s="33"/>
      <c r="B62" s="15" t="s">
        <v>401</v>
      </c>
      <c r="C62" s="15" t="s">
        <v>402</v>
      </c>
      <c r="D62" s="14" t="s">
        <v>22</v>
      </c>
      <c r="E62" s="17" t="s">
        <v>403</v>
      </c>
    </row>
    <row r="63">
      <c r="A63" s="1"/>
      <c r="B63" s="5"/>
      <c r="C63" s="5"/>
      <c r="D63" s="1"/>
      <c r="E63" s="28"/>
    </row>
    <row r="64">
      <c r="A64" s="1"/>
      <c r="B64" s="5"/>
      <c r="C64" s="5"/>
      <c r="D64" s="1"/>
      <c r="E64" s="28"/>
    </row>
    <row r="65">
      <c r="A65" s="19" t="s">
        <v>406</v>
      </c>
      <c r="B65" s="8"/>
      <c r="C65" s="8"/>
      <c r="D65" s="7"/>
      <c r="E65" s="9"/>
    </row>
    <row r="66">
      <c r="A66" s="24" t="s">
        <v>410</v>
      </c>
      <c r="B66" s="15" t="s">
        <v>416</v>
      </c>
      <c r="C66" s="15" t="s">
        <v>419</v>
      </c>
      <c r="D66" s="14" t="s">
        <v>423</v>
      </c>
      <c r="E66" s="17" t="s">
        <v>424</v>
      </c>
    </row>
    <row r="67">
      <c r="A67" s="24"/>
      <c r="B67" s="15"/>
      <c r="C67" s="15"/>
      <c r="D67" s="14"/>
      <c r="E67" s="28"/>
    </row>
    <row r="68">
      <c r="A68" s="24"/>
      <c r="B68" s="15"/>
      <c r="C68" s="15"/>
      <c r="D68" s="14"/>
      <c r="E68" s="17"/>
    </row>
    <row r="69">
      <c r="A69" s="19" t="s">
        <v>425</v>
      </c>
      <c r="B69" s="8"/>
      <c r="C69" s="8"/>
      <c r="D69" s="7"/>
      <c r="E69" s="9"/>
    </row>
    <row r="70">
      <c r="A70" s="24"/>
      <c r="B70" s="5" t="s">
        <v>426</v>
      </c>
      <c r="C70" s="5" t="s">
        <v>427</v>
      </c>
      <c r="D70" s="44" t="s">
        <v>22</v>
      </c>
      <c r="E70" s="28"/>
    </row>
    <row r="71">
      <c r="A71" s="24" t="s">
        <v>431</v>
      </c>
      <c r="B71" s="15" t="s">
        <v>49</v>
      </c>
      <c r="C71" s="15" t="s">
        <v>48</v>
      </c>
      <c r="D71" s="14" t="s">
        <v>22</v>
      </c>
      <c r="E71" s="28"/>
    </row>
    <row r="72">
      <c r="A72" s="69" t="s">
        <v>440</v>
      </c>
      <c r="B72" s="15" t="s">
        <v>58</v>
      </c>
      <c r="C72" s="15" t="s">
        <v>56</v>
      </c>
      <c r="D72" s="14" t="s">
        <v>22</v>
      </c>
      <c r="E72" s="17" t="s">
        <v>60</v>
      </c>
    </row>
    <row r="73">
      <c r="A73" s="24" t="s">
        <v>448</v>
      </c>
      <c r="B73" s="15" t="s">
        <v>452</v>
      </c>
      <c r="C73" s="15" t="s">
        <v>453</v>
      </c>
      <c r="D73" s="14" t="s">
        <v>22</v>
      </c>
      <c r="E73" s="28"/>
    </row>
    <row r="74">
      <c r="A74" s="33"/>
      <c r="B74" s="15" t="s">
        <v>458</v>
      </c>
      <c r="C74" s="15" t="s">
        <v>460</v>
      </c>
      <c r="D74" s="14" t="s">
        <v>22</v>
      </c>
      <c r="E74" s="35"/>
    </row>
    <row r="75">
      <c r="A75" s="33"/>
      <c r="B75" s="15" t="s">
        <v>463</v>
      </c>
      <c r="C75" s="15" t="s">
        <v>465</v>
      </c>
      <c r="D75" s="14" t="s">
        <v>18</v>
      </c>
      <c r="E75" s="28"/>
    </row>
    <row r="76">
      <c r="A76" s="33"/>
      <c r="B76" s="15" t="s">
        <v>466</v>
      </c>
      <c r="C76" s="15" t="s">
        <v>467</v>
      </c>
      <c r="D76" s="14" t="s">
        <v>22</v>
      </c>
      <c r="E76" s="28"/>
    </row>
    <row r="77">
      <c r="A77" s="33"/>
      <c r="B77" s="15"/>
      <c r="C77" s="15"/>
      <c r="D77" s="14"/>
      <c r="E77" s="14"/>
    </row>
    <row r="78">
      <c r="A78" s="33"/>
      <c r="B78" s="5"/>
      <c r="C78" s="5"/>
      <c r="D78" s="1"/>
      <c r="E78" s="28"/>
    </row>
    <row r="79">
      <c r="A79" s="19" t="s">
        <v>470</v>
      </c>
      <c r="B79" s="8"/>
      <c r="C79" s="8"/>
      <c r="D79" s="7"/>
      <c r="E79" s="9"/>
    </row>
    <row r="80">
      <c r="A80" s="33" t="s">
        <v>472</v>
      </c>
      <c r="B80" s="5" t="s">
        <v>473</v>
      </c>
      <c r="C80" s="5" t="s">
        <v>474</v>
      </c>
      <c r="D80" s="1" t="s">
        <v>475</v>
      </c>
      <c r="E80" s="28"/>
    </row>
    <row r="81">
      <c r="A81" s="69" t="s">
        <v>478</v>
      </c>
      <c r="B81" s="14" t="s">
        <v>480</v>
      </c>
      <c r="C81" s="14" t="s">
        <v>481</v>
      </c>
      <c r="D81" s="14" t="s">
        <v>22</v>
      </c>
      <c r="E81" s="28"/>
    </row>
    <row r="82">
      <c r="A82" s="24" t="s">
        <v>482</v>
      </c>
      <c r="B82" s="15" t="s">
        <v>484</v>
      </c>
      <c r="C82" s="14" t="s">
        <v>486</v>
      </c>
      <c r="D82" s="14" t="s">
        <v>487</v>
      </c>
      <c r="E82" s="17" t="s">
        <v>488</v>
      </c>
    </row>
    <row r="83">
      <c r="A83" s="24" t="s">
        <v>491</v>
      </c>
      <c r="B83" s="15" t="s">
        <v>495</v>
      </c>
      <c r="C83" s="14" t="s">
        <v>497</v>
      </c>
      <c r="D83" s="14" t="s">
        <v>141</v>
      </c>
      <c r="E83" s="28"/>
    </row>
    <row r="84">
      <c r="A84" s="24" t="s">
        <v>500</v>
      </c>
      <c r="B84" s="14" t="s">
        <v>63</v>
      </c>
      <c r="C84" s="15" t="s">
        <v>61</v>
      </c>
      <c r="D84" s="14" t="s">
        <v>18</v>
      </c>
      <c r="E84" s="28"/>
    </row>
    <row r="85">
      <c r="A85" s="24"/>
      <c r="B85" s="14" t="s">
        <v>68</v>
      </c>
      <c r="C85" s="15" t="s">
        <v>66</v>
      </c>
      <c r="D85" s="14" t="s">
        <v>22</v>
      </c>
      <c r="E85" s="17" t="s">
        <v>69</v>
      </c>
    </row>
    <row r="86">
      <c r="A86" s="24"/>
      <c r="B86" s="14" t="s">
        <v>511</v>
      </c>
      <c r="C86" s="15" t="s">
        <v>513</v>
      </c>
      <c r="D86" s="14" t="s">
        <v>22</v>
      </c>
      <c r="E86" s="17" t="s">
        <v>514</v>
      </c>
    </row>
    <row r="87">
      <c r="A87" s="24"/>
      <c r="B87" s="14"/>
      <c r="C87" s="15"/>
      <c r="D87" s="14"/>
      <c r="E87" s="28"/>
    </row>
    <row r="88">
      <c r="A88" s="19" t="s">
        <v>516</v>
      </c>
      <c r="B88" s="8"/>
      <c r="C88" s="8"/>
      <c r="D88" s="7"/>
      <c r="E88" s="9"/>
    </row>
    <row r="89">
      <c r="A89" s="24" t="s">
        <v>517</v>
      </c>
      <c r="B89" s="15" t="s">
        <v>518</v>
      </c>
      <c r="C89" s="15" t="s">
        <v>519</v>
      </c>
      <c r="D89" s="14" t="s">
        <v>22</v>
      </c>
      <c r="E89" s="35"/>
    </row>
    <row r="90">
      <c r="A90" s="33" t="s">
        <v>521</v>
      </c>
      <c r="B90" s="41" t="s">
        <v>523</v>
      </c>
      <c r="C90" s="26" t="s">
        <v>524</v>
      </c>
      <c r="D90" s="81" t="s">
        <v>22</v>
      </c>
      <c r="E90" s="35"/>
    </row>
    <row r="91">
      <c r="A91" s="33"/>
      <c r="B91" s="15" t="s">
        <v>539</v>
      </c>
      <c r="C91" s="15" t="s">
        <v>540</v>
      </c>
      <c r="D91" s="14" t="s">
        <v>141</v>
      </c>
      <c r="E91" s="35"/>
    </row>
    <row r="92">
      <c r="A92" s="69" t="s">
        <v>543</v>
      </c>
      <c r="B92" s="15" t="s">
        <v>547</v>
      </c>
      <c r="C92" s="15" t="s">
        <v>548</v>
      </c>
      <c r="D92" s="14" t="s">
        <v>22</v>
      </c>
      <c r="E92" s="28"/>
    </row>
    <row r="93">
      <c r="A93" s="33"/>
      <c r="B93" s="15" t="s">
        <v>551</v>
      </c>
      <c r="C93" s="15" t="s">
        <v>552</v>
      </c>
      <c r="D93" s="14" t="s">
        <v>18</v>
      </c>
      <c r="E93" s="28"/>
    </row>
    <row r="94">
      <c r="A94" s="33"/>
      <c r="B94" s="5"/>
      <c r="C94" s="41"/>
      <c r="D94" s="20"/>
      <c r="E94" s="28"/>
    </row>
    <row r="95">
      <c r="A95" s="19" t="s">
        <v>557</v>
      </c>
      <c r="B95" s="8"/>
      <c r="C95" s="8"/>
      <c r="D95" s="7"/>
      <c r="E95" s="9"/>
    </row>
    <row r="96">
      <c r="A96" s="24" t="s">
        <v>561</v>
      </c>
      <c r="B96" s="15" t="s">
        <v>71</v>
      </c>
      <c r="C96" s="15" t="s">
        <v>70</v>
      </c>
      <c r="D96" s="14" t="s">
        <v>18</v>
      </c>
      <c r="E96" s="17" t="s">
        <v>72</v>
      </c>
    </row>
    <row r="97">
      <c r="A97" s="33" t="s">
        <v>570</v>
      </c>
      <c r="B97" s="5" t="s">
        <v>573</v>
      </c>
      <c r="C97" s="5" t="s">
        <v>575</v>
      </c>
      <c r="D97" s="86" t="s">
        <v>22</v>
      </c>
      <c r="E97" s="10" t="s">
        <v>576</v>
      </c>
    </row>
    <row r="98">
      <c r="A98" s="69" t="s">
        <v>577</v>
      </c>
      <c r="B98" s="15" t="s">
        <v>578</v>
      </c>
      <c r="C98" s="15" t="s">
        <v>579</v>
      </c>
      <c r="D98" s="14" t="s">
        <v>22</v>
      </c>
      <c r="E98" s="28"/>
    </row>
    <row r="99">
      <c r="A99" s="24" t="s">
        <v>580</v>
      </c>
      <c r="B99" s="26" t="s">
        <v>74</v>
      </c>
      <c r="C99" s="15" t="s">
        <v>73</v>
      </c>
      <c r="D99" s="14" t="s">
        <v>22</v>
      </c>
      <c r="E99" s="28"/>
    </row>
    <row r="100">
      <c r="A100" s="33"/>
      <c r="B100" s="26" t="s">
        <v>582</v>
      </c>
      <c r="C100" s="26" t="s">
        <v>583</v>
      </c>
      <c r="D100" s="14" t="s">
        <v>18</v>
      </c>
      <c r="E100" s="17" t="s">
        <v>584</v>
      </c>
    </row>
    <row r="101">
      <c r="A101" s="33"/>
      <c r="B101" s="26" t="s">
        <v>586</v>
      </c>
      <c r="C101" s="26" t="s">
        <v>587</v>
      </c>
      <c r="D101" s="14" t="s">
        <v>18</v>
      </c>
      <c r="E101" s="28"/>
    </row>
    <row r="102">
      <c r="A102" s="33"/>
      <c r="B102" s="41"/>
      <c r="C102" s="41"/>
      <c r="D102" s="1"/>
      <c r="E102" s="28"/>
    </row>
    <row r="103">
      <c r="A103" s="19" t="s">
        <v>590</v>
      </c>
      <c r="B103" s="7"/>
      <c r="C103" s="8"/>
      <c r="D103" s="7"/>
      <c r="E103" s="9"/>
    </row>
    <row r="104">
      <c r="A104" s="24" t="s">
        <v>593</v>
      </c>
      <c r="B104" s="14" t="s">
        <v>596</v>
      </c>
      <c r="C104" s="15" t="s">
        <v>597</v>
      </c>
      <c r="D104" s="14" t="s">
        <v>600</v>
      </c>
      <c r="E104" s="17" t="s">
        <v>603</v>
      </c>
    </row>
    <row r="105">
      <c r="A105" s="33"/>
      <c r="B105" s="14" t="s">
        <v>607</v>
      </c>
      <c r="C105" s="15" t="s">
        <v>609</v>
      </c>
      <c r="D105" s="14" t="s">
        <v>18</v>
      </c>
      <c r="E105" s="17" t="s">
        <v>611</v>
      </c>
    </row>
    <row r="106">
      <c r="A106" s="33"/>
      <c r="B106" s="1"/>
      <c r="C106" s="5"/>
      <c r="D106" s="1"/>
      <c r="E106" s="28"/>
    </row>
    <row r="107">
      <c r="A107" s="19" t="s">
        <v>613</v>
      </c>
      <c r="B107" s="8"/>
      <c r="C107" s="7"/>
      <c r="D107" s="7"/>
      <c r="E107" s="9"/>
    </row>
    <row r="108">
      <c r="A108" s="24" t="s">
        <v>617</v>
      </c>
      <c r="B108" s="15" t="s">
        <v>621</v>
      </c>
      <c r="C108" s="14" t="s">
        <v>622</v>
      </c>
      <c r="D108" s="14" t="s">
        <v>624</v>
      </c>
      <c r="E108" s="28"/>
    </row>
    <row r="109">
      <c r="A109" s="33"/>
      <c r="B109" s="5"/>
      <c r="E109" s="28"/>
    </row>
    <row r="110">
      <c r="A110" s="19" t="s">
        <v>628</v>
      </c>
      <c r="B110" s="7"/>
      <c r="C110" s="7"/>
      <c r="D110" s="7"/>
      <c r="E110" s="9"/>
    </row>
    <row r="111">
      <c r="A111" s="69" t="s">
        <v>632</v>
      </c>
      <c r="B111" s="15" t="s">
        <v>78</v>
      </c>
      <c r="C111" s="15" t="s">
        <v>76</v>
      </c>
      <c r="D111" s="14" t="s">
        <v>79</v>
      </c>
      <c r="E111" s="28"/>
    </row>
    <row r="112">
      <c r="A112" s="69" t="s">
        <v>637</v>
      </c>
      <c r="B112" s="14" t="s">
        <v>639</v>
      </c>
      <c r="C112" s="14" t="s">
        <v>640</v>
      </c>
      <c r="D112" s="14" t="s">
        <v>641</v>
      </c>
      <c r="E112" s="28"/>
    </row>
    <row r="113">
      <c r="A113" s="69" t="s">
        <v>643</v>
      </c>
      <c r="B113" s="15" t="s">
        <v>644</v>
      </c>
      <c r="C113" s="15" t="s">
        <v>645</v>
      </c>
      <c r="D113" s="14" t="s">
        <v>646</v>
      </c>
      <c r="E113" s="28"/>
    </row>
    <row r="114">
      <c r="A114" s="69" t="s">
        <v>647</v>
      </c>
      <c r="B114" s="15" t="s">
        <v>81</v>
      </c>
      <c r="C114" s="15" t="s">
        <v>80</v>
      </c>
      <c r="D114" s="14" t="s">
        <v>22</v>
      </c>
      <c r="E114" s="28"/>
    </row>
    <row r="115">
      <c r="A115" s="1"/>
      <c r="B115" s="5" t="s">
        <v>648</v>
      </c>
      <c r="C115" s="5" t="s">
        <v>649</v>
      </c>
      <c r="D115" s="1" t="s">
        <v>22</v>
      </c>
      <c r="E115" s="35"/>
    </row>
    <row r="116">
      <c r="A116" s="24" t="s">
        <v>650</v>
      </c>
      <c r="B116" s="14" t="s">
        <v>83</v>
      </c>
      <c r="C116" s="15" t="s">
        <v>82</v>
      </c>
      <c r="D116" s="14" t="s">
        <v>84</v>
      </c>
      <c r="E116" s="17" t="s">
        <v>85</v>
      </c>
    </row>
    <row r="117">
      <c r="A117" s="24" t="s">
        <v>651</v>
      </c>
      <c r="B117" s="15" t="s">
        <v>87</v>
      </c>
      <c r="C117" s="15" t="s">
        <v>86</v>
      </c>
      <c r="D117" s="14" t="s">
        <v>88</v>
      </c>
      <c r="E117" s="28"/>
    </row>
    <row r="118">
      <c r="A118" s="1"/>
      <c r="B118" s="15" t="s">
        <v>90</v>
      </c>
      <c r="C118" s="15" t="s">
        <v>89</v>
      </c>
      <c r="D118" s="14" t="s">
        <v>18</v>
      </c>
      <c r="E118" s="17" t="s">
        <v>91</v>
      </c>
    </row>
    <row r="119">
      <c r="A119" s="1"/>
      <c r="B119" s="15" t="s">
        <v>658</v>
      </c>
      <c r="C119" s="15" t="s">
        <v>659</v>
      </c>
      <c r="D119" s="14" t="s">
        <v>22</v>
      </c>
      <c r="E119" s="28"/>
    </row>
    <row r="120">
      <c r="A120" s="1"/>
      <c r="B120" s="5"/>
      <c r="C120" s="5"/>
      <c r="D120" s="1"/>
      <c r="E120" s="28"/>
    </row>
    <row r="121">
      <c r="A121" s="19" t="s">
        <v>660</v>
      </c>
      <c r="B121" s="8"/>
      <c r="C121" s="8"/>
      <c r="D121" s="7"/>
      <c r="E121" s="9"/>
    </row>
    <row r="122">
      <c r="A122" s="33" t="s">
        <v>663</v>
      </c>
      <c r="B122" s="94" t="s">
        <v>665</v>
      </c>
      <c r="C122" s="5" t="s">
        <v>668</v>
      </c>
      <c r="D122" s="1" t="s">
        <v>261</v>
      </c>
      <c r="E122" s="35"/>
    </row>
    <row r="123">
      <c r="A123" s="1"/>
      <c r="B123" s="94"/>
      <c r="C123" s="5"/>
      <c r="D123" s="1"/>
      <c r="E123" s="28"/>
    </row>
    <row r="124">
      <c r="A124" s="95" t="s">
        <v>669</v>
      </c>
      <c r="B124" s="8"/>
      <c r="C124" s="8"/>
      <c r="D124" s="7"/>
      <c r="E124" s="9"/>
    </row>
    <row r="125">
      <c r="A125" s="96" t="s">
        <v>672</v>
      </c>
      <c r="B125" s="15" t="s">
        <v>673</v>
      </c>
      <c r="C125" s="15" t="s">
        <v>674</v>
      </c>
      <c r="D125" s="14" t="s">
        <v>22</v>
      </c>
      <c r="E125" s="28"/>
    </row>
    <row r="126">
      <c r="A126" s="98"/>
      <c r="B126" s="5"/>
      <c r="C126" s="5"/>
      <c r="D126" s="1"/>
      <c r="E126" s="28"/>
    </row>
    <row r="127">
      <c r="A127" s="19" t="s">
        <v>677</v>
      </c>
      <c r="B127" s="8"/>
      <c r="C127" s="7"/>
      <c r="D127" s="7"/>
      <c r="E127" s="9"/>
    </row>
    <row r="128">
      <c r="A128" s="24" t="s">
        <v>678</v>
      </c>
      <c r="B128" s="15" t="s">
        <v>680</v>
      </c>
      <c r="C128" s="14" t="s">
        <v>682</v>
      </c>
      <c r="D128" s="14" t="s">
        <v>684</v>
      </c>
      <c r="E128" s="17" t="s">
        <v>603</v>
      </c>
    </row>
    <row r="129">
      <c r="A129" s="33" t="s">
        <v>686</v>
      </c>
      <c r="B129" s="5" t="s">
        <v>687</v>
      </c>
      <c r="C129" s="1" t="s">
        <v>688</v>
      </c>
      <c r="D129" s="1" t="s">
        <v>101</v>
      </c>
      <c r="E129" s="35"/>
    </row>
    <row r="130">
      <c r="A130" s="24" t="s">
        <v>689</v>
      </c>
      <c r="B130" s="15" t="s">
        <v>690</v>
      </c>
      <c r="C130" s="14" t="s">
        <v>691</v>
      </c>
      <c r="D130" s="14" t="s">
        <v>692</v>
      </c>
      <c r="E130" s="28"/>
    </row>
    <row r="131">
      <c r="A131" s="1"/>
      <c r="B131" s="1" t="s">
        <v>693</v>
      </c>
      <c r="C131" s="1" t="s">
        <v>694</v>
      </c>
      <c r="D131" s="1" t="s">
        <v>18</v>
      </c>
      <c r="E131" s="28"/>
    </row>
    <row r="132">
      <c r="A132" s="1"/>
      <c r="B132" s="27" t="s">
        <v>695</v>
      </c>
      <c r="C132" s="26" t="s">
        <v>696</v>
      </c>
      <c r="D132" s="14" t="s">
        <v>18</v>
      </c>
      <c r="E132" s="17" t="s">
        <v>697</v>
      </c>
    </row>
    <row r="133">
      <c r="A133" s="69" t="s">
        <v>698</v>
      </c>
      <c r="B133" s="27" t="s">
        <v>699</v>
      </c>
      <c r="C133" s="26" t="s">
        <v>700</v>
      </c>
      <c r="D133" s="14" t="s">
        <v>22</v>
      </c>
      <c r="E133" s="17" t="s">
        <v>701</v>
      </c>
    </row>
    <row r="134">
      <c r="A134" s="1"/>
      <c r="B134" s="14" t="s">
        <v>653</v>
      </c>
      <c r="C134" s="14" t="s">
        <v>652</v>
      </c>
      <c r="D134" s="14" t="s">
        <v>18</v>
      </c>
      <c r="E134" s="17" t="s">
        <v>654</v>
      </c>
    </row>
    <row r="135">
      <c r="A135" s="33"/>
      <c r="B135" s="27" t="s">
        <v>656</v>
      </c>
      <c r="C135" s="26" t="s">
        <v>655</v>
      </c>
      <c r="D135" s="14" t="s">
        <v>22</v>
      </c>
      <c r="E135" s="28"/>
    </row>
    <row r="136">
      <c r="A136" s="33"/>
      <c r="B136" s="27" t="s">
        <v>93</v>
      </c>
      <c r="C136" s="26" t="s">
        <v>92</v>
      </c>
      <c r="D136" s="14" t="s">
        <v>18</v>
      </c>
      <c r="E136" s="28"/>
    </row>
    <row r="137">
      <c r="A137" s="33"/>
      <c r="B137" s="26" t="s">
        <v>702</v>
      </c>
      <c r="C137" s="26" t="s">
        <v>703</v>
      </c>
      <c r="D137" s="27" t="s">
        <v>704</v>
      </c>
      <c r="E137" s="17" t="s">
        <v>705</v>
      </c>
    </row>
    <row r="138">
      <c r="A138" s="1"/>
      <c r="B138" s="41"/>
      <c r="C138" s="41"/>
      <c r="D138" s="86"/>
      <c r="E138" s="28"/>
    </row>
    <row r="139">
      <c r="A139" s="19" t="s">
        <v>707</v>
      </c>
      <c r="B139" s="8"/>
      <c r="C139" s="8"/>
      <c r="D139" s="53"/>
      <c r="E139" s="9"/>
    </row>
    <row r="140">
      <c r="A140" s="1"/>
      <c r="B140" s="26" t="s">
        <v>708</v>
      </c>
      <c r="C140" s="26" t="s">
        <v>709</v>
      </c>
      <c r="D140" s="14" t="s">
        <v>710</v>
      </c>
      <c r="E140" s="17" t="s">
        <v>711</v>
      </c>
    </row>
    <row r="141">
      <c r="A141" s="24" t="s">
        <v>713</v>
      </c>
      <c r="B141" s="26" t="s">
        <v>715</v>
      </c>
      <c r="C141" s="26" t="s">
        <v>716</v>
      </c>
      <c r="D141" s="14" t="s">
        <v>718</v>
      </c>
      <c r="E141" s="17" t="s">
        <v>719</v>
      </c>
    </row>
    <row r="142">
      <c r="A142" s="24" t="s">
        <v>720</v>
      </c>
      <c r="B142" s="15" t="s">
        <v>722</v>
      </c>
      <c r="C142" s="15" t="s">
        <v>724</v>
      </c>
      <c r="D142" s="14" t="s">
        <v>22</v>
      </c>
      <c r="E142" s="17" t="s">
        <v>725</v>
      </c>
    </row>
    <row r="143">
      <c r="A143" s="1"/>
      <c r="B143" s="26" t="s">
        <v>727</v>
      </c>
      <c r="C143" s="26" t="s">
        <v>728</v>
      </c>
      <c r="D143" s="14" t="s">
        <v>22</v>
      </c>
      <c r="E143" s="26" t="s">
        <v>730</v>
      </c>
    </row>
    <row r="144">
      <c r="A144" s="33"/>
      <c r="B144" s="15" t="s">
        <v>731</v>
      </c>
      <c r="C144" s="15" t="s">
        <v>732</v>
      </c>
      <c r="D144" s="14" t="s">
        <v>22</v>
      </c>
      <c r="E144" s="28"/>
    </row>
    <row r="145">
      <c r="A145" s="33"/>
      <c r="B145" s="5"/>
      <c r="C145" s="5"/>
      <c r="D145" s="1"/>
      <c r="E145" s="28"/>
    </row>
    <row r="146">
      <c r="A146" s="19" t="s">
        <v>735</v>
      </c>
      <c r="B146" s="8"/>
      <c r="C146" s="8"/>
      <c r="D146" s="7"/>
      <c r="E146" s="9"/>
    </row>
    <row r="147">
      <c r="A147" s="33"/>
      <c r="B147" s="93" t="s">
        <v>737</v>
      </c>
      <c r="C147" s="15" t="s">
        <v>739</v>
      </c>
      <c r="D147" s="14" t="s">
        <v>18</v>
      </c>
      <c r="E147" s="35"/>
    </row>
    <row r="148">
      <c r="A148" s="33"/>
      <c r="B148" s="93"/>
      <c r="C148" s="15"/>
      <c r="D148" s="14"/>
      <c r="E148" s="35"/>
    </row>
    <row r="149">
      <c r="A149" s="19" t="s">
        <v>742</v>
      </c>
      <c r="B149" s="8"/>
      <c r="C149" s="8"/>
      <c r="D149" s="7"/>
      <c r="E149" s="9"/>
    </row>
    <row r="150">
      <c r="A150" s="19" t="s">
        <v>743</v>
      </c>
      <c r="B150" s="8"/>
      <c r="C150" s="8"/>
      <c r="D150" s="7"/>
      <c r="E150" s="9"/>
    </row>
    <row r="151">
      <c r="A151" s="103"/>
      <c r="B151" s="26" t="s">
        <v>752</v>
      </c>
      <c r="C151" s="26" t="s">
        <v>753</v>
      </c>
      <c r="D151" s="14" t="s">
        <v>22</v>
      </c>
      <c r="E151" s="17" t="s">
        <v>754</v>
      </c>
    </row>
    <row r="152">
      <c r="A152" s="103"/>
      <c r="B152" s="26"/>
      <c r="C152" s="26"/>
      <c r="D152" s="14"/>
      <c r="E152" s="17"/>
    </row>
    <row r="153">
      <c r="A153" s="19" t="s">
        <v>755</v>
      </c>
      <c r="B153" s="7"/>
      <c r="C153" s="8"/>
      <c r="D153" s="7"/>
      <c r="E153" s="9"/>
    </row>
    <row r="154">
      <c r="A154" s="76" t="s">
        <v>756</v>
      </c>
      <c r="B154" s="7"/>
      <c r="C154" s="8"/>
      <c r="D154" s="7"/>
      <c r="E154" s="9"/>
    </row>
    <row r="155">
      <c r="A155" s="105"/>
      <c r="B155" s="29" t="s">
        <v>661</v>
      </c>
      <c r="C155" s="93" t="s">
        <v>657</v>
      </c>
      <c r="D155" s="29" t="s">
        <v>18</v>
      </c>
      <c r="E155" s="17" t="s">
        <v>662</v>
      </c>
    </row>
    <row r="156">
      <c r="A156" s="105"/>
      <c r="B156" s="29"/>
      <c r="C156" s="93"/>
      <c r="D156" s="29"/>
      <c r="E156" s="17"/>
    </row>
    <row r="157">
      <c r="A157" s="19" t="s">
        <v>761</v>
      </c>
      <c r="B157" s="7"/>
      <c r="C157" s="8"/>
      <c r="D157" s="7"/>
      <c r="E157" s="9"/>
    </row>
    <row r="158">
      <c r="A158" s="24" t="s">
        <v>764</v>
      </c>
      <c r="B158" s="14" t="s">
        <v>768</v>
      </c>
      <c r="C158" s="15" t="s">
        <v>770</v>
      </c>
      <c r="D158" s="14" t="s">
        <v>22</v>
      </c>
      <c r="E158" s="17" t="s">
        <v>584</v>
      </c>
    </row>
    <row r="159">
      <c r="A159" s="33"/>
      <c r="B159" s="26" t="s">
        <v>477</v>
      </c>
      <c r="C159" s="26" t="s">
        <v>476</v>
      </c>
      <c r="D159" s="14" t="s">
        <v>22</v>
      </c>
      <c r="E159" s="28"/>
    </row>
    <row r="160">
      <c r="A160" s="28"/>
      <c r="B160" s="28"/>
      <c r="C160" s="28"/>
      <c r="D160" s="28"/>
      <c r="E160" s="28"/>
    </row>
    <row r="161">
      <c r="A161" s="28"/>
      <c r="B161" s="28"/>
      <c r="C161" s="28"/>
      <c r="D161" s="28"/>
      <c r="E161" s="28"/>
    </row>
    <row r="162">
      <c r="A162" s="28"/>
      <c r="B162" s="28"/>
      <c r="C162" s="28"/>
      <c r="D162" s="28"/>
      <c r="E162" s="28"/>
    </row>
    <row r="163">
      <c r="A163" s="28"/>
      <c r="B163" s="28"/>
      <c r="C163" s="28"/>
      <c r="D163" s="28"/>
      <c r="E163" s="28"/>
    </row>
    <row r="164">
      <c r="A164" s="28"/>
      <c r="B164" s="28"/>
      <c r="C164" s="28"/>
      <c r="D164" s="28"/>
      <c r="E164" s="28"/>
    </row>
    <row r="165">
      <c r="A165" s="28"/>
      <c r="B165" s="28"/>
      <c r="C165" s="28"/>
      <c r="D165" s="28"/>
      <c r="E165" s="28"/>
    </row>
    <row r="166">
      <c r="A166" s="28"/>
      <c r="B166" s="28"/>
      <c r="C166" s="28"/>
      <c r="D166" s="28"/>
      <c r="E166" s="28"/>
    </row>
    <row r="167">
      <c r="A167" s="28"/>
      <c r="B167" s="28"/>
      <c r="C167" s="28"/>
      <c r="D167" s="28"/>
      <c r="E167" s="28"/>
    </row>
    <row r="168">
      <c r="A168" s="28"/>
      <c r="B168" s="28"/>
      <c r="C168" s="28"/>
      <c r="D168" s="28"/>
      <c r="E168" s="28"/>
    </row>
    <row r="169">
      <c r="A169" s="28"/>
      <c r="B169" s="28"/>
      <c r="C169" s="28"/>
      <c r="D169" s="28"/>
      <c r="E169" s="28"/>
    </row>
    <row r="170">
      <c r="E170" s="28"/>
    </row>
    <row r="171">
      <c r="E171" s="28"/>
    </row>
    <row r="172">
      <c r="E172" s="28"/>
    </row>
    <row r="173">
      <c r="E173" s="28"/>
    </row>
    <row r="174">
      <c r="E174" s="28"/>
    </row>
    <row r="175">
      <c r="E175" s="28"/>
    </row>
    <row r="176">
      <c r="E176" s="28"/>
    </row>
    <row r="177">
      <c r="E177" s="28"/>
    </row>
    <row r="178">
      <c r="E178" s="28"/>
    </row>
    <row r="179">
      <c r="E179" s="28"/>
    </row>
    <row r="180">
      <c r="E180" s="28"/>
    </row>
    <row r="181">
      <c r="E181" s="28"/>
    </row>
    <row r="182"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>
      <c r="E183" s="28"/>
    </row>
    <row r="184">
      <c r="E184" s="28"/>
    </row>
    <row r="185">
      <c r="E185" s="28"/>
    </row>
    <row r="186">
      <c r="E186" s="28"/>
    </row>
    <row r="187">
      <c r="E187" s="28"/>
    </row>
    <row r="188">
      <c r="E188" s="28"/>
    </row>
    <row r="189">
      <c r="E189" s="28"/>
    </row>
    <row r="190">
      <c r="E190" s="28"/>
    </row>
    <row r="191">
      <c r="E191" s="28"/>
    </row>
    <row r="192">
      <c r="E192" s="28"/>
    </row>
    <row r="193">
      <c r="E193" s="28"/>
    </row>
    <row r="194">
      <c r="E194" s="28"/>
    </row>
    <row r="195">
      <c r="E195" s="28"/>
    </row>
  </sheetData>
  <hyperlinks>
    <hyperlink r:id="rId1" ref="A3"/>
    <hyperlink r:id="rId2" ref="A5"/>
    <hyperlink r:id="rId3" ref="A6"/>
    <hyperlink r:id="rId4" ref="A7"/>
    <hyperlink r:id="rId5" ref="A8"/>
    <hyperlink r:id="rId6" ref="A14"/>
    <hyperlink r:id="rId7" ref="A15"/>
    <hyperlink r:id="rId8" ref="A16"/>
    <hyperlink r:id="rId9" ref="A17"/>
    <hyperlink r:id="rId10" ref="A18"/>
    <hyperlink r:id="rId11" ref="A19"/>
    <hyperlink r:id="rId12" ref="A25"/>
    <hyperlink r:id="rId13" ref="A26"/>
    <hyperlink r:id="rId14" ref="A27"/>
    <hyperlink r:id="rId15" ref="A28"/>
    <hyperlink r:id="rId16" ref="A29"/>
    <hyperlink r:id="rId17" ref="A33"/>
    <hyperlink r:id="rId18" ref="A34"/>
    <hyperlink r:id="rId19" ref="A35"/>
    <hyperlink r:id="rId20" ref="A36"/>
    <hyperlink r:id="rId21" ref="A40"/>
    <hyperlink r:id="rId22" ref="A41"/>
    <hyperlink r:id="rId23" ref="A42"/>
    <hyperlink r:id="rId24" ref="A43"/>
    <hyperlink r:id="rId25" ref="A48"/>
    <hyperlink r:id="rId26" ref="A49"/>
    <hyperlink r:id="rId27" location="live" ref="A51"/>
    <hyperlink r:id="rId28" location="tour" ref="A52"/>
    <hyperlink r:id="rId29" ref="A55"/>
    <hyperlink r:id="rId30" ref="A56"/>
    <hyperlink r:id="rId31" ref="A60"/>
    <hyperlink r:id="rId32" ref="A61"/>
    <hyperlink r:id="rId33" ref="A66"/>
    <hyperlink r:id="rId34" location=".WzJR3C-ZNAY" ref="A71"/>
    <hyperlink r:id="rId35" ref="A72"/>
    <hyperlink r:id="rId36" ref="A73"/>
    <hyperlink r:id="rId37" ref="A80"/>
    <hyperlink r:id="rId38" ref="A81"/>
    <hyperlink r:id="rId39" ref="A82"/>
    <hyperlink r:id="rId40" ref="A83"/>
    <hyperlink r:id="rId41" ref="A84"/>
    <hyperlink r:id="rId42" ref="A89"/>
    <hyperlink r:id="rId43" ref="A90"/>
    <hyperlink r:id="rId44" ref="A92"/>
    <hyperlink r:id="rId45" ref="A96"/>
    <hyperlink r:id="rId46" ref="A97"/>
    <hyperlink r:id="rId47" ref="A98"/>
    <hyperlink r:id="rId48" ref="A99"/>
    <hyperlink r:id="rId49" ref="A104"/>
    <hyperlink r:id="rId50" ref="A108"/>
    <hyperlink r:id="rId51" ref="A111"/>
    <hyperlink r:id="rId52" ref="A112"/>
    <hyperlink r:id="rId53" ref="A113"/>
    <hyperlink r:id="rId54" ref="A114"/>
    <hyperlink r:id="rId55" location="!/events?page=5" ref="A116"/>
    <hyperlink r:id="rId56" ref="A117"/>
    <hyperlink r:id="rId57" ref="A122"/>
    <hyperlink r:id="rId58" ref="A125"/>
    <hyperlink r:id="rId59" ref="A128"/>
    <hyperlink r:id="rId60" ref="A129"/>
    <hyperlink r:id="rId61" ref="A130"/>
    <hyperlink r:id="rId62" location="!/events?page=1" ref="A133"/>
    <hyperlink r:id="rId63" ref="A141"/>
    <hyperlink r:id="rId64" ref="A142"/>
    <hyperlink r:id="rId65" ref="A158"/>
  </hyperlinks>
  <drawing r:id="rId66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2.86"/>
    <col customWidth="1" min="2" max="2" width="24.14"/>
    <col customWidth="1" min="3" max="3" width="41.43"/>
    <col customWidth="1" min="5" max="5" width="35.57"/>
    <col customWidth="1" min="6" max="6" width="22.14"/>
    <col customWidth="1" min="7" max="7" width="16.71"/>
  </cols>
  <sheetData>
    <row r="1">
      <c r="A1" s="107"/>
      <c r="B1" s="109" t="s">
        <v>787</v>
      </c>
      <c r="C1" s="109" t="s">
        <v>791</v>
      </c>
      <c r="D1" s="110" t="s">
        <v>3</v>
      </c>
      <c r="E1" s="2"/>
      <c r="F1" s="111"/>
      <c r="G1" s="111"/>
      <c r="H1" s="111"/>
    </row>
    <row r="2">
      <c r="A2" s="107" t="s">
        <v>792</v>
      </c>
      <c r="B2" s="112"/>
      <c r="C2" s="113"/>
      <c r="D2" s="114"/>
      <c r="E2" s="115"/>
    </row>
    <row r="3">
      <c r="A3" s="116" t="str">
        <f>HYPERLINK("https://www.broadway.org/tours/details/a-bronx-tale-the-musical,854","A Bronx Tale the Musical ")</f>
        <v>A Bronx Tale the Musical </v>
      </c>
      <c r="B3" s="117"/>
      <c r="C3" s="118"/>
      <c r="D3" s="119"/>
      <c r="E3" s="119"/>
    </row>
    <row r="4">
      <c r="A4" s="120" t="str">
        <f>HYPERLINK("https://www.broadway.org/tours/details/aladdin,672","Aladdin ")</f>
        <v>Aladdin </v>
      </c>
      <c r="B4" s="117"/>
      <c r="C4" s="118"/>
      <c r="D4" s="119"/>
    </row>
    <row r="5">
      <c r="A5" s="120" t="str">
        <f>HYPERLINK("https://www.broadway.org/tours/details/an-american-in-paris,646","An American in Paris")</f>
        <v>An American in Paris</v>
      </c>
      <c r="B5" s="121"/>
      <c r="C5" s="118"/>
      <c r="D5" s="119"/>
    </row>
    <row r="6">
      <c r="A6" s="120" t="str">
        <f>HYPERLINK("https://www.broadway.org/tours/details/anastasia,843","Anastasia ")</f>
        <v>Anastasia </v>
      </c>
      <c r="B6" s="121"/>
      <c r="C6" s="119"/>
      <c r="D6" s="119"/>
    </row>
    <row r="7">
      <c r="A7" s="120" t="str">
        <f>HYPERLINK("https://www.broadway.org/tours/details/beautiful-the-carole-king-musical,606","Beautiful - The Carole King Musical ")</f>
        <v>Beautiful - The Carole King Musical </v>
      </c>
      <c r="B7" s="121"/>
      <c r="C7" s="119"/>
      <c r="D7" s="119"/>
    </row>
    <row r="8">
      <c r="A8" s="120" t="str">
        <f>HYPERLINK("https://www.broadway.org/tours/details/bright-star,748","Bright Star")</f>
        <v>Bright Star</v>
      </c>
      <c r="B8" s="119"/>
      <c r="C8" s="119"/>
      <c r="D8" s="119"/>
    </row>
    <row r="9">
      <c r="A9" s="120" t="str">
        <f>HYPERLINK("https://www.broadway.org/tours/details/charlie-and-the-chocolate-factory,849","Charlie and the Chocolate Factory")</f>
        <v>Charlie and the Chocolate Factory</v>
      </c>
      <c r="B9" s="119"/>
      <c r="C9" s="119"/>
      <c r="D9" s="119"/>
    </row>
    <row r="10">
      <c r="A10" s="120" t="str">
        <f>HYPERLINK("https://www.broadway.org/tours/details/come-from-away,848","Come from Away")</f>
        <v>Come from Away</v>
      </c>
      <c r="B10" s="121"/>
      <c r="C10" s="119"/>
      <c r="D10" s="119"/>
    </row>
    <row r="11">
      <c r="A11" s="120" t="str">
        <f>HYPERLINK("https://www.broadway.org/tours/details/dear-evan-hansen,836","Dear Evan Hansen")</f>
        <v>Dear Evan Hansen</v>
      </c>
      <c r="B11" s="119"/>
      <c r="C11" s="119"/>
      <c r="D11" s="119"/>
    </row>
    <row r="12">
      <c r="A12" s="120" t="str">
        <f>HYPERLINK("https://www.broadway.org/tours/details/falsettos,856","Falsettos")</f>
        <v>Falsettos</v>
      </c>
      <c r="B12" s="119"/>
      <c r="C12" s="119"/>
      <c r="D12" s="119"/>
    </row>
    <row r="13">
      <c r="A13" s="120" t="str">
        <f>HYPERLINK("https://www.broadway.org/tours/details/hamilton,673","Hamilton")</f>
        <v>Hamilton</v>
      </c>
      <c r="B13" s="121"/>
      <c r="C13" s="119"/>
      <c r="D13" s="119"/>
    </row>
    <row r="14">
      <c r="A14" s="120" t="str">
        <f>HYPERLINK("https://www.broadway.org/tours/details/hamilton,673","Hello, Dolly!")</f>
        <v>Hello, Dolly!</v>
      </c>
      <c r="B14" s="121"/>
      <c r="C14" s="119"/>
      <c r="D14" s="119"/>
    </row>
    <row r="15">
      <c r="A15" s="120" t="str">
        <f>HYPERLINK("https://www.broadway.org/tours/details/les-misérables,754","Les Miserables")</f>
        <v>Les Miserables</v>
      </c>
      <c r="B15" s="119"/>
      <c r="C15" s="119"/>
      <c r="D15" s="119"/>
    </row>
    <row r="16">
      <c r="A16" s="120" t="str">
        <f>HYPERLINK("https://www.broadway.org/tours/details/love-never-dies,753","Love Never Dies ")</f>
        <v>Love Never Dies </v>
      </c>
      <c r="B16" s="119"/>
      <c r="C16" s="119"/>
      <c r="D16" s="119"/>
    </row>
    <row r="17">
      <c r="A17" s="120" t="str">
        <f>HYPERLINK("https://www.broadway.org/tours/details/love-never-dies,753","Miss Saigon")</f>
        <v>Miss Saigon</v>
      </c>
      <c r="B17" s="119"/>
      <c r="C17" s="119"/>
      <c r="D17" s="119"/>
    </row>
    <row r="18">
      <c r="A18" s="120" t="str">
        <f>HYPERLINK("https://www.broadway.org/tours/details/on-your-feet-the-story-of-emilio-and-gloria-estefan,757","On Your Feet! The Story of Emilio &amp; Gloria Estefan")</f>
        <v>On Your Feet! The Story of Emilio &amp; Gloria Estefan</v>
      </c>
      <c r="B18" s="119"/>
      <c r="C18" s="119"/>
      <c r="D18" s="119"/>
    </row>
    <row r="19">
      <c r="A19" s="120" t="str">
        <f>HYPERLINK("https://www.broadway.org/tours/details/school-of-rock-the-musical,756","School of Rock The Musical")</f>
        <v>School of Rock The Musical</v>
      </c>
      <c r="B19" s="121"/>
      <c r="C19" s="119"/>
      <c r="D19" s="119"/>
    </row>
    <row r="20">
      <c r="A20" s="120" t="str">
        <f>HYPERLINK("https://www.broadway.org/tours/details/the-book-of-mormon,7","The Book of Mormon")</f>
        <v>The Book of Mormon</v>
      </c>
      <c r="B20" s="121"/>
      <c r="C20" s="119"/>
      <c r="D20" s="119"/>
    </row>
    <row r="21">
      <c r="A21" s="120" t="str">
        <f>HYPERLINK("https://www.broadway.org/tours/details/the-color-purple,755","The Color Purple")</f>
        <v>The Color Purple</v>
      </c>
      <c r="B21" s="119"/>
      <c r="C21" s="119"/>
      <c r="D21" s="119"/>
    </row>
    <row r="22">
      <c r="A22" s="120" t="str">
        <f>HYPERLINK("https://www.broadway.org/tours/details/the-humans,758","The Humans")</f>
        <v>The Humans</v>
      </c>
      <c r="B22" s="119"/>
      <c r="C22" s="119"/>
      <c r="D22" s="119"/>
    </row>
    <row r="23">
      <c r="A23" s="120" t="str">
        <f>HYPERLINK("https://www.broadway.org/tours/details/the-humans,758","The King and I")</f>
        <v>The King and I</v>
      </c>
      <c r="B23" s="119"/>
      <c r="C23" s="119"/>
      <c r="D23" s="119"/>
    </row>
    <row r="24">
      <c r="A24" s="120" t="str">
        <f>HYPERLINK("https://www.broadway.org/tours/details/the-lion-king,759","The Lion King ")</f>
        <v>The Lion King </v>
      </c>
      <c r="B24" s="121"/>
      <c r="C24" s="119"/>
      <c r="D24" s="119"/>
    </row>
    <row r="25">
      <c r="A25" s="120" t="str">
        <f>HYPERLINK("https://www.broadway.org/tours/details/the-phantom-of-the-opera,577","The Phantom of the Opera")</f>
        <v>The Phantom of the Opera</v>
      </c>
      <c r="B25" s="121"/>
      <c r="C25" s="119"/>
      <c r="D25" s="119"/>
    </row>
    <row r="26">
      <c r="A26" s="120" t="str">
        <f>HYPERLINK("https://www.broadway.org/tours/details/the-play-that-goes-wrong,835","That Play That Goes Wrong")</f>
        <v>That Play That Goes Wrong</v>
      </c>
      <c r="B26" s="119"/>
      <c r="C26" s="119"/>
      <c r="D26" s="119"/>
    </row>
    <row r="27">
      <c r="A27" s="120" t="str">
        <f>HYPERLINK("https://www.broadway.org/tours/details/waitress,690","Waitress")</f>
        <v>Waitress</v>
      </c>
      <c r="B27" s="119"/>
      <c r="C27" s="119"/>
      <c r="D27" s="119"/>
    </row>
    <row r="28">
      <c r="A28" s="120" t="str">
        <f>HYPERLINK("https://www.broadway.org/tours/details/wicked,137","Wicked")</f>
        <v>Wicked</v>
      </c>
      <c r="B28" s="121"/>
      <c r="C28" s="119"/>
      <c r="D28" s="119"/>
    </row>
    <row r="29">
      <c r="A29" s="119"/>
      <c r="B29" s="119"/>
      <c r="C29" s="119"/>
      <c r="D29" s="119"/>
    </row>
    <row r="30">
      <c r="A30" s="136" t="s">
        <v>888</v>
      </c>
      <c r="B30" s="138"/>
      <c r="C30" s="138"/>
      <c r="D30" s="119"/>
    </row>
    <row r="31">
      <c r="A31" s="138" t="s">
        <v>890</v>
      </c>
      <c r="B31" s="140" t="s">
        <v>891</v>
      </c>
      <c r="C31" s="141" t="s">
        <v>892</v>
      </c>
      <c r="D31" s="13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38" t="s">
        <v>893</v>
      </c>
      <c r="B32" s="140" t="s">
        <v>891</v>
      </c>
      <c r="C32" s="143" t="s">
        <v>894</v>
      </c>
      <c r="D32" s="13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26" t="s">
        <v>895</v>
      </c>
      <c r="B33" s="126" t="s">
        <v>891</v>
      </c>
      <c r="C33" s="126" t="s">
        <v>896</v>
      </c>
      <c r="D33" s="13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38" t="s">
        <v>897</v>
      </c>
      <c r="B34" s="140" t="s">
        <v>891</v>
      </c>
      <c r="C34" s="143" t="s">
        <v>894</v>
      </c>
      <c r="D34" s="13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38" t="s">
        <v>898</v>
      </c>
      <c r="B35" s="140" t="s">
        <v>891</v>
      </c>
      <c r="C35" s="138" t="s">
        <v>899</v>
      </c>
      <c r="D35" s="13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38" t="s">
        <v>900</v>
      </c>
      <c r="B36" s="140" t="s">
        <v>891</v>
      </c>
      <c r="C36" s="141" t="s">
        <v>896</v>
      </c>
      <c r="D36" s="13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26" t="s">
        <v>901</v>
      </c>
      <c r="B37" s="126" t="s">
        <v>891</v>
      </c>
      <c r="C37" s="126" t="s">
        <v>902</v>
      </c>
      <c r="D37" s="119"/>
    </row>
    <row r="38">
      <c r="A38" s="138" t="s">
        <v>903</v>
      </c>
      <c r="B38" s="140" t="s">
        <v>891</v>
      </c>
      <c r="C38" s="138" t="s">
        <v>904</v>
      </c>
      <c r="D38" s="13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38" t="s">
        <v>905</v>
      </c>
      <c r="B39" s="140" t="s">
        <v>891</v>
      </c>
      <c r="C39" s="138" t="s">
        <v>899</v>
      </c>
      <c r="D39" s="119"/>
    </row>
    <row r="40">
      <c r="A40" s="140" t="s">
        <v>906</v>
      </c>
      <c r="B40" s="140" t="s">
        <v>891</v>
      </c>
      <c r="C40" s="141" t="s">
        <v>907</v>
      </c>
      <c r="D40" s="119"/>
    </row>
    <row r="41">
      <c r="A41" s="138" t="s">
        <v>908</v>
      </c>
      <c r="B41" s="140" t="s">
        <v>891</v>
      </c>
      <c r="C41" s="141" t="s">
        <v>909</v>
      </c>
      <c r="D41" s="119"/>
    </row>
    <row r="42">
      <c r="A42" s="138" t="s">
        <v>910</v>
      </c>
      <c r="B42" s="140" t="s">
        <v>891</v>
      </c>
      <c r="C42" s="141" t="s">
        <v>894</v>
      </c>
      <c r="D42" s="13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38" t="s">
        <v>911</v>
      </c>
      <c r="B43" s="140" t="s">
        <v>891</v>
      </c>
      <c r="C43" s="141" t="s">
        <v>907</v>
      </c>
      <c r="D43" s="119"/>
    </row>
    <row r="44">
      <c r="A44" s="138" t="s">
        <v>912</v>
      </c>
      <c r="B44" s="140" t="s">
        <v>891</v>
      </c>
      <c r="C44" s="140" t="s">
        <v>913</v>
      </c>
      <c r="D44" s="13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38" t="s">
        <v>914</v>
      </c>
      <c r="B45" s="140" t="s">
        <v>891</v>
      </c>
      <c r="C45" s="141" t="s">
        <v>902</v>
      </c>
      <c r="D45" s="13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38" t="s">
        <v>915</v>
      </c>
      <c r="B46" s="140" t="s">
        <v>891</v>
      </c>
      <c r="C46" s="140" t="s">
        <v>894</v>
      </c>
      <c r="D46" s="13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38" t="s">
        <v>916</v>
      </c>
      <c r="B47" s="140" t="s">
        <v>891</v>
      </c>
      <c r="C47" s="143" t="s">
        <v>894</v>
      </c>
      <c r="D47" s="119"/>
    </row>
    <row r="48">
      <c r="A48" s="138" t="s">
        <v>917</v>
      </c>
      <c r="B48" s="140" t="s">
        <v>891</v>
      </c>
      <c r="C48" s="141" t="s">
        <v>899</v>
      </c>
      <c r="D48" s="13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38" t="s">
        <v>918</v>
      </c>
      <c r="B49" s="140" t="s">
        <v>891</v>
      </c>
      <c r="C49" s="138" t="s">
        <v>907</v>
      </c>
      <c r="D49" s="13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19"/>
      <c r="B50" s="126"/>
      <c r="C50" s="119"/>
      <c r="D50" s="13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09" t="s">
        <v>919</v>
      </c>
      <c r="B51" s="138"/>
      <c r="C51" s="138"/>
      <c r="D51" s="13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38" t="s">
        <v>920</v>
      </c>
      <c r="B52" s="138" t="s">
        <v>22</v>
      </c>
      <c r="C52" s="138" t="s">
        <v>921</v>
      </c>
      <c r="D52" s="13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39" t="s">
        <v>922</v>
      </c>
      <c r="B53" s="39" t="s">
        <v>923</v>
      </c>
      <c r="C53" s="39" t="s">
        <v>924</v>
      </c>
      <c r="D53" s="13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38" t="s">
        <v>925</v>
      </c>
      <c r="B54" s="138" t="s">
        <v>205</v>
      </c>
      <c r="C54" s="138" t="s">
        <v>926</v>
      </c>
      <c r="D54" s="13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38" t="s">
        <v>927</v>
      </c>
      <c r="B55" s="138" t="s">
        <v>205</v>
      </c>
      <c r="C55" s="138" t="s">
        <v>928</v>
      </c>
      <c r="D55" s="13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38" t="s">
        <v>929</v>
      </c>
      <c r="B56" s="138" t="s">
        <v>930</v>
      </c>
      <c r="C56" s="138" t="s">
        <v>931</v>
      </c>
      <c r="D56" s="13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38" t="s">
        <v>932</v>
      </c>
      <c r="B57" s="138" t="s">
        <v>933</v>
      </c>
      <c r="C57" s="138" t="s">
        <v>934</v>
      </c>
      <c r="D57" s="13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38" t="s">
        <v>935</v>
      </c>
      <c r="B58" s="138" t="s">
        <v>933</v>
      </c>
      <c r="C58" s="138" t="s">
        <v>936</v>
      </c>
      <c r="D58" s="13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38" t="s">
        <v>937</v>
      </c>
      <c r="B59" s="138" t="s">
        <v>205</v>
      </c>
      <c r="C59" s="138" t="s">
        <v>938</v>
      </c>
      <c r="D59" s="13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8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8.0"/>
    <col customWidth="1" min="2" max="2" width="21.57"/>
    <col customWidth="1" min="3" max="3" width="25.43"/>
    <col customWidth="1" min="5" max="5" width="45.86"/>
    <col customWidth="1" min="6" max="6" width="34.43"/>
    <col customWidth="1" min="7" max="7" width="39.43"/>
  </cols>
  <sheetData>
    <row r="1">
      <c r="C1" s="122" t="s">
        <v>793</v>
      </c>
      <c r="G1" s="122" t="s">
        <v>793</v>
      </c>
    </row>
    <row r="2">
      <c r="A2" s="123" t="s">
        <v>794</v>
      </c>
      <c r="E2" s="123" t="s">
        <v>795</v>
      </c>
    </row>
    <row r="3">
      <c r="A3" s="124"/>
      <c r="E3" s="125" t="s">
        <v>796</v>
      </c>
      <c r="F3" s="1" t="s">
        <v>544</v>
      </c>
      <c r="G3" s="83">
        <v>43177.0</v>
      </c>
    </row>
    <row r="4">
      <c r="A4" s="123" t="s">
        <v>797</v>
      </c>
      <c r="E4" s="82" t="s">
        <v>798</v>
      </c>
      <c r="F4" s="29" t="s">
        <v>555</v>
      </c>
    </row>
    <row r="5">
      <c r="A5" s="124"/>
      <c r="E5" s="82" t="s">
        <v>799</v>
      </c>
      <c r="F5" s="29" t="s">
        <v>559</v>
      </c>
      <c r="G5" s="60" t="s">
        <v>560</v>
      </c>
    </row>
    <row r="6">
      <c r="A6" s="123" t="s">
        <v>800</v>
      </c>
      <c r="E6" s="125" t="s">
        <v>801</v>
      </c>
      <c r="F6" s="1" t="s">
        <v>564</v>
      </c>
      <c r="G6" s="83">
        <v>43084.0</v>
      </c>
    </row>
    <row r="7">
      <c r="A7" s="125" t="s">
        <v>802</v>
      </c>
      <c r="B7" s="1" t="s">
        <v>746</v>
      </c>
      <c r="C7" s="126" t="s">
        <v>803</v>
      </c>
      <c r="E7" s="125" t="s">
        <v>804</v>
      </c>
      <c r="F7" s="44" t="s">
        <v>569</v>
      </c>
      <c r="G7" s="83">
        <v>43109.0</v>
      </c>
    </row>
    <row r="8">
      <c r="A8" s="127" t="s">
        <v>805</v>
      </c>
      <c r="B8" s="60" t="s">
        <v>546</v>
      </c>
      <c r="C8" s="128" t="s">
        <v>806</v>
      </c>
      <c r="E8" s="125" t="s">
        <v>807</v>
      </c>
      <c r="F8" s="45" t="s">
        <v>574</v>
      </c>
      <c r="G8" s="88"/>
    </row>
    <row r="9">
      <c r="A9" s="127"/>
      <c r="E9" s="125" t="s">
        <v>808</v>
      </c>
      <c r="F9" s="1" t="s">
        <v>303</v>
      </c>
      <c r="G9" s="60" t="s">
        <v>595</v>
      </c>
    </row>
    <row r="10">
      <c r="A10" s="123" t="s">
        <v>809</v>
      </c>
      <c r="B10" s="60"/>
      <c r="E10" s="125" t="s">
        <v>810</v>
      </c>
      <c r="F10" s="1" t="s">
        <v>604</v>
      </c>
    </row>
    <row r="11">
      <c r="A11" s="127" t="s">
        <v>811</v>
      </c>
      <c r="B11" s="60" t="s">
        <v>812</v>
      </c>
      <c r="C11" s="129">
        <v>43252.0</v>
      </c>
      <c r="E11" s="125" t="s">
        <v>813</v>
      </c>
      <c r="F11" s="44" t="s">
        <v>610</v>
      </c>
      <c r="G11" s="60" t="s">
        <v>612</v>
      </c>
    </row>
    <row r="12">
      <c r="A12" s="127" t="s">
        <v>814</v>
      </c>
      <c r="B12" s="60" t="s">
        <v>812</v>
      </c>
      <c r="C12" s="129">
        <v>43252.0</v>
      </c>
      <c r="E12" s="125" t="s">
        <v>816</v>
      </c>
      <c r="F12" s="1" t="s">
        <v>615</v>
      </c>
    </row>
    <row r="13">
      <c r="A13" s="124"/>
      <c r="E13" s="125" t="s">
        <v>818</v>
      </c>
      <c r="F13" s="44" t="s">
        <v>620</v>
      </c>
    </row>
    <row r="14">
      <c r="A14" s="123" t="s">
        <v>820</v>
      </c>
      <c r="E14" s="82" t="s">
        <v>821</v>
      </c>
      <c r="F14" s="14" t="s">
        <v>625</v>
      </c>
    </row>
    <row r="15">
      <c r="A15" s="127" t="s">
        <v>822</v>
      </c>
      <c r="B15" s="60" t="s">
        <v>243</v>
      </c>
      <c r="C15" s="60" t="s">
        <v>823</v>
      </c>
      <c r="E15" s="125" t="s">
        <v>824</v>
      </c>
      <c r="F15" s="14" t="s">
        <v>297</v>
      </c>
      <c r="G15" s="60" t="s">
        <v>629</v>
      </c>
    </row>
    <row r="16">
      <c r="A16" s="127" t="s">
        <v>826</v>
      </c>
      <c r="B16" s="60" t="s">
        <v>827</v>
      </c>
      <c r="C16" s="60" t="s">
        <v>308</v>
      </c>
      <c r="E16" s="62" t="s">
        <v>828</v>
      </c>
      <c r="F16" s="91" t="s">
        <v>634</v>
      </c>
    </row>
    <row r="17">
      <c r="A17" s="123" t="s">
        <v>226</v>
      </c>
      <c r="E17" s="130"/>
      <c r="F17" s="1"/>
    </row>
    <row r="18">
      <c r="A18" s="125" t="s">
        <v>833</v>
      </c>
      <c r="B18" s="1" t="s">
        <v>834</v>
      </c>
      <c r="C18" s="60" t="s">
        <v>308</v>
      </c>
      <c r="E18" s="131" t="s">
        <v>836</v>
      </c>
      <c r="F18" s="1"/>
    </row>
    <row r="19">
      <c r="A19" s="62" t="s">
        <v>839</v>
      </c>
      <c r="B19" s="60" t="s">
        <v>841</v>
      </c>
      <c r="C19" s="60" t="s">
        <v>842</v>
      </c>
      <c r="E19" s="99" t="s">
        <v>843</v>
      </c>
      <c r="F19" s="14" t="s">
        <v>679</v>
      </c>
    </row>
    <row r="20">
      <c r="A20" s="125" t="s">
        <v>845</v>
      </c>
      <c r="B20" s="44" t="s">
        <v>847</v>
      </c>
      <c r="C20" s="60" t="s">
        <v>849</v>
      </c>
      <c r="E20" s="14" t="s">
        <v>850</v>
      </c>
      <c r="F20" s="1" t="s">
        <v>283</v>
      </c>
      <c r="G20" s="60" t="s">
        <v>685</v>
      </c>
    </row>
    <row r="21">
      <c r="A21" s="82" t="s">
        <v>853</v>
      </c>
      <c r="B21" s="14" t="s">
        <v>854</v>
      </c>
      <c r="C21" s="60" t="s">
        <v>855</v>
      </c>
      <c r="E21" s="130"/>
      <c r="F21" s="1"/>
    </row>
    <row r="22">
      <c r="E22" s="131" t="s">
        <v>857</v>
      </c>
      <c r="F22" s="1"/>
    </row>
    <row r="23">
      <c r="A23" s="82"/>
      <c r="E23" s="1" t="s">
        <v>859</v>
      </c>
      <c r="F23" s="45" t="s">
        <v>746</v>
      </c>
    </row>
    <row r="24">
      <c r="A24" s="123" t="s">
        <v>860</v>
      </c>
      <c r="B24" s="14"/>
      <c r="E24" s="1" t="s">
        <v>861</v>
      </c>
      <c r="F24" s="45" t="s">
        <v>746</v>
      </c>
    </row>
    <row r="25">
      <c r="A25" s="62" t="s">
        <v>863</v>
      </c>
      <c r="B25" s="60" t="s">
        <v>307</v>
      </c>
      <c r="C25" s="60" t="s">
        <v>308</v>
      </c>
      <c r="E25" s="1" t="s">
        <v>865</v>
      </c>
      <c r="F25" s="1" t="s">
        <v>749</v>
      </c>
    </row>
    <row r="26">
      <c r="A26" s="62" t="s">
        <v>867</v>
      </c>
      <c r="B26" s="60" t="s">
        <v>314</v>
      </c>
      <c r="C26" s="60" t="s">
        <v>316</v>
      </c>
      <c r="E26" s="132" t="s">
        <v>868</v>
      </c>
      <c r="F26" s="1" t="s">
        <v>53</v>
      </c>
      <c r="G26" s="83">
        <v>43084.0</v>
      </c>
    </row>
    <row r="27">
      <c r="A27" s="68" t="s">
        <v>870</v>
      </c>
      <c r="B27" s="70" t="s">
        <v>337</v>
      </c>
      <c r="C27" s="60" t="s">
        <v>343</v>
      </c>
      <c r="E27" s="1"/>
      <c r="F27" s="1"/>
    </row>
    <row r="28">
      <c r="A28" s="62" t="s">
        <v>871</v>
      </c>
      <c r="B28" s="60" t="s">
        <v>347</v>
      </c>
      <c r="C28" s="60" t="s">
        <v>348</v>
      </c>
      <c r="E28" s="135" t="s">
        <v>873</v>
      </c>
      <c r="F28" s="1"/>
    </row>
    <row r="29">
      <c r="A29" s="62" t="s">
        <v>875</v>
      </c>
      <c r="B29" s="60" t="s">
        <v>352</v>
      </c>
      <c r="C29" s="14" t="s">
        <v>353</v>
      </c>
      <c r="D29" s="1"/>
      <c r="E29" s="14" t="s">
        <v>876</v>
      </c>
      <c r="F29" s="14" t="s">
        <v>777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62" t="s">
        <v>877</v>
      </c>
      <c r="B30" s="60" t="s">
        <v>359</v>
      </c>
      <c r="C30" s="60" t="s">
        <v>361</v>
      </c>
      <c r="E30" s="1" t="s">
        <v>878</v>
      </c>
      <c r="F30" s="1" t="s">
        <v>780</v>
      </c>
      <c r="G30" s="60" t="s">
        <v>879</v>
      </c>
    </row>
    <row r="31">
      <c r="A31" s="62" t="s">
        <v>880</v>
      </c>
      <c r="B31" s="60" t="s">
        <v>53</v>
      </c>
      <c r="C31" s="60" t="s">
        <v>368</v>
      </c>
      <c r="E31" s="1"/>
      <c r="F31" s="1"/>
    </row>
    <row r="32">
      <c r="A32" s="62" t="s">
        <v>881</v>
      </c>
      <c r="B32" s="60" t="s">
        <v>372</v>
      </c>
      <c r="C32" s="60" t="s">
        <v>373</v>
      </c>
      <c r="E32" s="131" t="s">
        <v>882</v>
      </c>
      <c r="F32" s="1"/>
    </row>
    <row r="33">
      <c r="A33" s="62" t="s">
        <v>883</v>
      </c>
      <c r="B33" s="60" t="s">
        <v>384</v>
      </c>
      <c r="C33" s="14" t="s">
        <v>387</v>
      </c>
      <c r="D33" s="1"/>
      <c r="E33" s="60" t="s">
        <v>884</v>
      </c>
      <c r="F33" s="14" t="s">
        <v>790</v>
      </c>
      <c r="G33" s="14" t="s">
        <v>885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62" t="s">
        <v>886</v>
      </c>
      <c r="B34" s="73" t="s">
        <v>394</v>
      </c>
      <c r="C34" s="14" t="s">
        <v>405</v>
      </c>
      <c r="D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62" t="s">
        <v>887</v>
      </c>
      <c r="B35" s="73" t="s">
        <v>409</v>
      </c>
      <c r="C35" s="14" t="s">
        <v>411</v>
      </c>
      <c r="D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62" t="s">
        <v>889</v>
      </c>
      <c r="B36" s="70" t="s">
        <v>418</v>
      </c>
      <c r="C36" s="60" t="s">
        <v>421</v>
      </c>
    </row>
    <row r="37">
      <c r="A37" s="62"/>
    </row>
    <row r="38">
      <c r="A38" s="137"/>
      <c r="B38" s="70"/>
    </row>
    <row r="39">
      <c r="A39" s="125"/>
    </row>
    <row r="40">
      <c r="A40" s="82"/>
      <c r="B40" s="1"/>
      <c r="E40" s="1"/>
    </row>
    <row r="41">
      <c r="A41" s="125"/>
      <c r="B41" s="14"/>
      <c r="E41" s="1"/>
    </row>
    <row r="42">
      <c r="A42" s="125"/>
      <c r="B42" s="1"/>
      <c r="E42" s="1"/>
      <c r="F42" s="1"/>
    </row>
    <row r="43">
      <c r="A43" s="125"/>
      <c r="B43" s="44"/>
      <c r="E43" s="1"/>
      <c r="F43" s="1"/>
    </row>
    <row r="44">
      <c r="A44" s="82"/>
      <c r="B44" s="1"/>
      <c r="E44" s="1"/>
      <c r="F44" s="1"/>
    </row>
    <row r="45">
      <c r="A45" s="82"/>
      <c r="B45" s="139"/>
      <c r="E45" s="1"/>
      <c r="F45" s="1"/>
    </row>
    <row r="46">
      <c r="A46" s="125"/>
      <c r="B46" s="14"/>
      <c r="E46" s="1"/>
      <c r="F46" s="1"/>
    </row>
    <row r="47">
      <c r="A47" s="125"/>
      <c r="B47" s="1"/>
      <c r="E47" s="1"/>
      <c r="F47" s="1"/>
    </row>
    <row r="48">
      <c r="A48" s="125"/>
      <c r="B48" s="44"/>
      <c r="E48" s="1"/>
      <c r="F48" s="1"/>
    </row>
    <row r="49">
      <c r="A49" s="82"/>
      <c r="B49" s="1"/>
      <c r="E49" s="1"/>
      <c r="F49" s="1"/>
    </row>
    <row r="50">
      <c r="A50" s="125"/>
      <c r="B50" s="14"/>
      <c r="E50" s="1"/>
      <c r="F50" s="1"/>
    </row>
    <row r="51">
      <c r="A51" s="125"/>
      <c r="B51" s="1"/>
      <c r="E51" s="1"/>
      <c r="F51" s="1"/>
    </row>
    <row r="52">
      <c r="A52" s="62"/>
      <c r="B52" s="1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62"/>
      <c r="B53" s="142"/>
      <c r="C53" s="1"/>
      <c r="D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62"/>
      <c r="C54" s="1"/>
      <c r="D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62"/>
      <c r="C55" s="1"/>
      <c r="D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62"/>
      <c r="C56" s="1"/>
      <c r="D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62"/>
      <c r="C57" s="1"/>
      <c r="D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62"/>
      <c r="C58" s="1"/>
      <c r="D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62"/>
      <c r="C59" s="1"/>
      <c r="D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62"/>
      <c r="C60" s="1"/>
      <c r="D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62"/>
      <c r="C61" s="1"/>
      <c r="D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62"/>
      <c r="C62" s="1"/>
      <c r="D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37"/>
      <c r="C63" s="1"/>
      <c r="D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62"/>
      <c r="C64" s="1"/>
      <c r="D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62"/>
    </row>
    <row r="66">
      <c r="A66" s="137"/>
    </row>
    <row r="67">
      <c r="A67" s="62"/>
    </row>
    <row r="68">
      <c r="A68" s="62"/>
      <c r="B68" s="144"/>
    </row>
    <row r="69">
      <c r="A69" s="62"/>
      <c r="B69" s="144"/>
    </row>
    <row r="70">
      <c r="A70" s="62"/>
      <c r="B70" s="144"/>
    </row>
    <row r="71">
      <c r="A71" s="62"/>
    </row>
    <row r="72">
      <c r="A72" s="125"/>
    </row>
    <row r="73">
      <c r="A73" s="62"/>
      <c r="B73" s="44"/>
      <c r="E73" s="1"/>
    </row>
    <row r="74">
      <c r="A74" s="145"/>
      <c r="E74" s="1"/>
    </row>
    <row r="75">
      <c r="A75" s="62"/>
      <c r="F75" s="1"/>
    </row>
    <row r="76">
      <c r="A76" s="62"/>
      <c r="F76" s="1"/>
    </row>
    <row r="77">
      <c r="A77" s="137"/>
    </row>
    <row r="78">
      <c r="A78" s="146"/>
    </row>
    <row r="85">
      <c r="C85" s="1"/>
      <c r="D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C86" s="1"/>
      <c r="D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0.86"/>
    <col customWidth="1" min="2" max="2" width="29.0"/>
  </cols>
  <sheetData>
    <row r="1">
      <c r="A1" s="11" t="s">
        <v>815</v>
      </c>
      <c r="B1" s="1" t="s">
        <v>817</v>
      </c>
      <c r="C1" s="1"/>
    </row>
    <row r="2">
      <c r="A2" s="33" t="s">
        <v>819</v>
      </c>
      <c r="B2" s="1"/>
      <c r="C2" s="1"/>
    </row>
    <row r="3">
      <c r="A3" s="33" t="s">
        <v>825</v>
      </c>
      <c r="B3" s="1"/>
      <c r="C3" s="1"/>
    </row>
    <row r="4">
      <c r="A4" s="33" t="s">
        <v>829</v>
      </c>
      <c r="B4" s="1"/>
      <c r="C4" s="1"/>
    </row>
    <row r="5">
      <c r="A5" s="33" t="s">
        <v>830</v>
      </c>
      <c r="B5" s="33" t="s">
        <v>831</v>
      </c>
      <c r="C5" s="1"/>
    </row>
    <row r="6">
      <c r="A6" s="33" t="s">
        <v>832</v>
      </c>
      <c r="B6" s="1"/>
      <c r="C6" s="1"/>
    </row>
    <row r="7">
      <c r="A7" s="69" t="s">
        <v>835</v>
      </c>
      <c r="B7" s="1"/>
      <c r="C7" s="1"/>
    </row>
    <row r="8">
      <c r="A8" s="1"/>
      <c r="B8" s="1"/>
      <c r="C8" s="1"/>
    </row>
    <row r="9">
      <c r="A9" s="11" t="s">
        <v>837</v>
      </c>
      <c r="B9" s="1"/>
      <c r="C9" s="1"/>
    </row>
    <row r="10">
      <c r="A10" s="33" t="s">
        <v>838</v>
      </c>
      <c r="B10" s="33" t="s">
        <v>840</v>
      </c>
      <c r="C10" s="1"/>
    </row>
    <row r="11">
      <c r="A11" s="33" t="s">
        <v>844</v>
      </c>
      <c r="B11" s="1"/>
      <c r="C11" s="1" t="s">
        <v>846</v>
      </c>
    </row>
    <row r="12">
      <c r="A12" s="33" t="s">
        <v>848</v>
      </c>
      <c r="B12" s="1"/>
      <c r="C12" s="1" t="s">
        <v>851</v>
      </c>
    </row>
    <row r="13">
      <c r="A13" s="33" t="s">
        <v>852</v>
      </c>
      <c r="B13" s="1"/>
      <c r="C13" s="1"/>
    </row>
    <row r="14">
      <c r="A14" s="33" t="s">
        <v>856</v>
      </c>
      <c r="B14" s="1"/>
      <c r="C14" s="1"/>
    </row>
    <row r="15">
      <c r="A15" s="1"/>
      <c r="B15" s="33" t="s">
        <v>858</v>
      </c>
      <c r="C15" s="1"/>
    </row>
    <row r="16">
      <c r="A16" s="11" t="s">
        <v>862</v>
      </c>
      <c r="B16" s="1"/>
      <c r="C16" s="1"/>
    </row>
    <row r="17">
      <c r="A17" s="33" t="s">
        <v>864</v>
      </c>
      <c r="B17" s="1"/>
      <c r="C17" s="1"/>
    </row>
    <row r="18">
      <c r="A18" s="33" t="s">
        <v>866</v>
      </c>
      <c r="B18" s="1"/>
      <c r="C18" s="1"/>
    </row>
    <row r="19">
      <c r="A19" s="1"/>
      <c r="B19" s="1"/>
      <c r="C19" s="1"/>
    </row>
    <row r="20">
      <c r="A20" s="133" t="s">
        <v>869</v>
      </c>
      <c r="B20" s="1"/>
      <c r="C20" s="1"/>
    </row>
    <row r="21">
      <c r="A21" s="134" t="s">
        <v>872</v>
      </c>
      <c r="B21" s="1"/>
      <c r="C21" s="1"/>
    </row>
    <row r="22">
      <c r="A22" s="69" t="s">
        <v>874</v>
      </c>
      <c r="B22" s="1"/>
      <c r="C22" s="1"/>
    </row>
    <row r="23">
      <c r="A23" s="1"/>
      <c r="B23" s="1"/>
      <c r="C23" s="1"/>
    </row>
  </sheetData>
  <hyperlinks>
    <hyperlink r:id="rId1" ref="A2"/>
    <hyperlink r:id="rId2" ref="A3"/>
    <hyperlink r:id="rId3" ref="A4"/>
    <hyperlink r:id="rId4" ref="A5"/>
    <hyperlink r:id="rId5" ref="B5"/>
    <hyperlink r:id="rId6" ref="A6"/>
    <hyperlink r:id="rId7" ref="A7"/>
    <hyperlink r:id="rId8" ref="A10"/>
    <hyperlink r:id="rId9" ref="B10"/>
    <hyperlink r:id="rId10" ref="A11"/>
    <hyperlink r:id="rId11" ref="A12"/>
    <hyperlink r:id="rId12" ref="A13"/>
    <hyperlink r:id="rId13" ref="A14"/>
    <hyperlink r:id="rId14" ref="B15"/>
    <hyperlink r:id="rId15" ref="A17"/>
    <hyperlink r:id="rId16" ref="A18"/>
    <hyperlink r:id="rId17" ref="A21"/>
    <hyperlink r:id="rId18" ref="A22"/>
  </hyperlinks>
  <drawing r:id="rId19"/>
</worksheet>
</file>